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ry Work\Desktop\Timetables\"/>
    </mc:Choice>
  </mc:AlternateContent>
  <bookViews>
    <workbookView xWindow="0" yWindow="0" windowWidth="28800" windowHeight="12435"/>
  </bookViews>
  <sheets>
    <sheet name="Masters Friday" sheetId="1" r:id="rId1"/>
    <sheet name="Res U23 Interstate Friday" sheetId="2" r:id="rId2"/>
    <sheet name="OM OW U23W U19 Test Match SAT" sheetId="3" r:id="rId3"/>
    <sheet name="Sunday (2 Areas)" sheetId="7" state="hidden" r:id="rId4"/>
    <sheet name="Sunday " sheetId="4" r:id="rId5"/>
    <sheet name="Reserves Friday (Hard)" sheetId="5" state="hidden" r:id="rId6"/>
    <sheet name="Saturday (Hard)" sheetId="6" state="hidden" r:id="rId7"/>
  </sheets>
  <externalReferences>
    <externalReference r:id="rId8"/>
  </externalReferences>
  <definedNames>
    <definedName name="TimingsTable">[1]Lookup!$A$3:$E$28</definedName>
    <definedName name="TimingsTable2">[1]Lookup2!$A$3:$E$28</definedName>
  </definedNames>
  <calcPr calcId="152511" concurrentCalc="0"/>
</workbook>
</file>

<file path=xl/calcChain.xml><?xml version="1.0" encoding="utf-8"?>
<calcChain xmlns="http://schemas.openxmlformats.org/spreadsheetml/2006/main">
  <c r="F9" i="3" l="1"/>
  <c r="F40" i="2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F9" i="2"/>
  <c r="F1" i="4"/>
  <c r="K23" i="4"/>
  <c r="L23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N23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J23" i="4"/>
  <c r="K4" i="4"/>
  <c r="L4" i="4"/>
  <c r="M4" i="4"/>
  <c r="N4" i="4"/>
  <c r="O4" i="4"/>
  <c r="J4" i="4"/>
  <c r="H30" i="4"/>
  <c r="H31" i="4"/>
  <c r="H32" i="4"/>
  <c r="H33" i="4"/>
  <c r="H34" i="4"/>
  <c r="H35" i="4"/>
  <c r="H36" i="4"/>
  <c r="H37" i="4"/>
  <c r="H38" i="4"/>
  <c r="H29" i="4"/>
  <c r="H28" i="4"/>
  <c r="H27" i="4"/>
  <c r="H26" i="4"/>
  <c r="H25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H24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K71" i="3"/>
  <c r="L71" i="3"/>
  <c r="M71" i="3"/>
  <c r="N71" i="3"/>
  <c r="O71" i="3"/>
  <c r="J71" i="3"/>
  <c r="K79" i="3"/>
  <c r="L79" i="3"/>
  <c r="M79" i="3"/>
  <c r="N79" i="3"/>
  <c r="N80" i="3"/>
  <c r="N81" i="3"/>
  <c r="O79" i="3"/>
  <c r="J79" i="3"/>
  <c r="J80" i="3"/>
  <c r="J81" i="3"/>
  <c r="K46" i="3"/>
  <c r="L46" i="3"/>
  <c r="M46" i="3"/>
  <c r="N46" i="3"/>
  <c r="O46" i="3"/>
  <c r="J46" i="3"/>
  <c r="K54" i="3"/>
  <c r="L54" i="3"/>
  <c r="M54" i="3"/>
  <c r="N54" i="3"/>
  <c r="O54" i="3"/>
  <c r="J54" i="3"/>
  <c r="K62" i="3"/>
  <c r="L62" i="3"/>
  <c r="M62" i="3"/>
  <c r="N62" i="3"/>
  <c r="O62" i="3"/>
  <c r="J62" i="3"/>
  <c r="O80" i="3"/>
  <c r="O81" i="3"/>
  <c r="M80" i="3"/>
  <c r="M81" i="3"/>
  <c r="L80" i="3"/>
  <c r="L81" i="3"/>
  <c r="K80" i="3"/>
  <c r="K81" i="3"/>
  <c r="I80" i="3"/>
  <c r="I81" i="3"/>
  <c r="O72" i="3"/>
  <c r="O73" i="3"/>
  <c r="N72" i="3"/>
  <c r="N73" i="3"/>
  <c r="M72" i="3"/>
  <c r="M73" i="3"/>
  <c r="L72" i="3"/>
  <c r="L73" i="3"/>
  <c r="K72" i="3"/>
  <c r="K73" i="3"/>
  <c r="J72" i="3"/>
  <c r="J73" i="3"/>
  <c r="I72" i="3"/>
  <c r="I73" i="3"/>
  <c r="J63" i="3"/>
  <c r="J64" i="3"/>
  <c r="J65" i="3"/>
  <c r="K63" i="3"/>
  <c r="K64" i="3"/>
  <c r="K65" i="3"/>
  <c r="L63" i="3"/>
  <c r="L64" i="3"/>
  <c r="L65" i="3"/>
  <c r="M63" i="3"/>
  <c r="M64" i="3"/>
  <c r="M65" i="3"/>
  <c r="N63" i="3"/>
  <c r="N64" i="3"/>
  <c r="N65" i="3"/>
  <c r="O63" i="3"/>
  <c r="O64" i="3"/>
  <c r="O65" i="3"/>
  <c r="I63" i="3"/>
  <c r="I64" i="3"/>
  <c r="I65" i="3"/>
  <c r="J55" i="3"/>
  <c r="J56" i="3"/>
  <c r="J57" i="3"/>
  <c r="K55" i="3"/>
  <c r="K56" i="3"/>
  <c r="K57" i="3"/>
  <c r="L55" i="3"/>
  <c r="L56" i="3"/>
  <c r="L57" i="3"/>
  <c r="M55" i="3"/>
  <c r="M56" i="3"/>
  <c r="M57" i="3"/>
  <c r="N55" i="3"/>
  <c r="N56" i="3"/>
  <c r="N57" i="3"/>
  <c r="O55" i="3"/>
  <c r="O56" i="3"/>
  <c r="O57" i="3"/>
  <c r="I55" i="3"/>
  <c r="I56" i="3"/>
  <c r="I57" i="3"/>
  <c r="M47" i="3"/>
  <c r="M48" i="3"/>
  <c r="M49" i="3"/>
  <c r="J47" i="3"/>
  <c r="J48" i="3"/>
  <c r="J49" i="3"/>
  <c r="K47" i="3"/>
  <c r="K48" i="3"/>
  <c r="K49" i="3"/>
  <c r="L47" i="3"/>
  <c r="L48" i="3"/>
  <c r="L49" i="3"/>
  <c r="N47" i="3"/>
  <c r="N48" i="3"/>
  <c r="N49" i="3"/>
  <c r="O47" i="3"/>
  <c r="O48" i="3"/>
  <c r="O49" i="3"/>
  <c r="I47" i="3"/>
  <c r="I48" i="3"/>
  <c r="I49" i="3"/>
  <c r="P14" i="3"/>
  <c r="J44" i="2"/>
  <c r="J45" i="2"/>
  <c r="J46" i="2"/>
  <c r="J47" i="2"/>
  <c r="J48" i="2"/>
  <c r="J49" i="2"/>
  <c r="J50" i="2"/>
  <c r="J51" i="2"/>
  <c r="I45" i="2"/>
  <c r="I46" i="2"/>
  <c r="I47" i="2"/>
  <c r="I48" i="2"/>
  <c r="I49" i="2"/>
  <c r="I50" i="2"/>
  <c r="I51" i="2"/>
  <c r="P22" i="2"/>
  <c r="P21" i="2"/>
  <c r="K44" i="2"/>
  <c r="K45" i="2"/>
  <c r="K46" i="2"/>
  <c r="K47" i="2"/>
  <c r="K48" i="2"/>
  <c r="K49" i="2"/>
  <c r="K50" i="2"/>
  <c r="K51" i="2"/>
  <c r="L44" i="2"/>
  <c r="L45" i="2"/>
  <c r="L46" i="2"/>
  <c r="L47" i="2"/>
  <c r="L48" i="2"/>
  <c r="L49" i="2"/>
  <c r="L50" i="2"/>
  <c r="L51" i="2"/>
  <c r="M44" i="2"/>
  <c r="E11" i="1"/>
  <c r="N44" i="2"/>
  <c r="M45" i="2"/>
  <c r="M46" i="2"/>
  <c r="M47" i="2"/>
  <c r="M48" i="2"/>
  <c r="M49" i="2"/>
  <c r="M50" i="2"/>
  <c r="M51" i="2"/>
  <c r="H13" i="4"/>
  <c r="H14" i="4"/>
  <c r="H15" i="4"/>
  <c r="H17" i="4"/>
  <c r="O44" i="2"/>
  <c r="O45" i="2"/>
  <c r="O46" i="2"/>
  <c r="O47" i="2"/>
  <c r="O48" i="2"/>
  <c r="O49" i="2"/>
  <c r="O50" i="2"/>
  <c r="O51" i="2"/>
  <c r="N45" i="2"/>
  <c r="N46" i="2"/>
  <c r="N47" i="2"/>
  <c r="N48" i="2"/>
  <c r="N49" i="2"/>
  <c r="N50" i="2"/>
  <c r="N51" i="2"/>
  <c r="H5" i="4"/>
  <c r="I5" i="4"/>
  <c r="I6" i="4"/>
  <c r="I7" i="4"/>
  <c r="I8" i="4"/>
  <c r="I9" i="4"/>
  <c r="I10" i="4"/>
  <c r="H6" i="4"/>
  <c r="H7" i="4"/>
  <c r="H8" i="4"/>
  <c r="H9" i="4"/>
  <c r="H10" i="4"/>
  <c r="E42" i="7"/>
  <c r="F9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H13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E42" i="6"/>
  <c r="F9" i="6"/>
  <c r="H41" i="6"/>
  <c r="H40" i="6"/>
  <c r="H39" i="6"/>
  <c r="H38" i="6"/>
  <c r="H37" i="6"/>
  <c r="H34" i="6"/>
  <c r="H33" i="6"/>
  <c r="H32" i="6"/>
  <c r="C32" i="6"/>
  <c r="H31" i="6"/>
  <c r="C31" i="6"/>
  <c r="H24" i="6"/>
  <c r="H23" i="6"/>
  <c r="H22" i="6"/>
  <c r="H21" i="6"/>
  <c r="H18" i="6"/>
  <c r="C18" i="6"/>
  <c r="H17" i="6"/>
  <c r="C17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B9" i="6"/>
  <c r="E8" i="6"/>
  <c r="D8" i="6"/>
  <c r="E7" i="6"/>
  <c r="D7" i="6"/>
  <c r="E6" i="6"/>
  <c r="D6" i="6"/>
  <c r="E5" i="6"/>
  <c r="D5" i="6"/>
  <c r="E4" i="6"/>
  <c r="D4" i="6"/>
  <c r="E3" i="6"/>
  <c r="D3" i="6"/>
  <c r="E42" i="5"/>
  <c r="E40" i="5"/>
  <c r="F9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C18" i="5"/>
  <c r="C17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B9" i="5"/>
  <c r="E8" i="5"/>
  <c r="D8" i="5"/>
  <c r="E7" i="5"/>
  <c r="D7" i="5"/>
  <c r="E6" i="5"/>
  <c r="D6" i="5"/>
  <c r="E5" i="5"/>
  <c r="D5" i="5"/>
  <c r="E4" i="5"/>
  <c r="D4" i="5"/>
  <c r="E3" i="5"/>
  <c r="D3" i="5"/>
  <c r="H18" i="4"/>
  <c r="H11" i="4"/>
  <c r="I11" i="4"/>
  <c r="I12" i="4"/>
  <c r="I13" i="4"/>
  <c r="I14" i="4"/>
  <c r="I15" i="4"/>
  <c r="I16" i="4"/>
  <c r="I17" i="4"/>
  <c r="I18" i="4"/>
  <c r="E42" i="3"/>
  <c r="H41" i="3"/>
  <c r="H40" i="3"/>
  <c r="H39" i="3"/>
  <c r="H38" i="3"/>
  <c r="H37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E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H42" i="1"/>
  <c r="H41" i="1"/>
  <c r="H40" i="1"/>
  <c r="H39" i="1"/>
  <c r="H38" i="1"/>
  <c r="H37" i="1"/>
  <c r="H36" i="1"/>
  <c r="H35" i="1"/>
  <c r="H34" i="1"/>
  <c r="H33" i="1"/>
  <c r="H32" i="1"/>
  <c r="H31" i="1"/>
  <c r="H25" i="1"/>
  <c r="H24" i="1"/>
  <c r="H23" i="1"/>
  <c r="H22" i="1"/>
  <c r="H21" i="1"/>
  <c r="H20" i="1"/>
  <c r="H19" i="1"/>
  <c r="H18" i="1"/>
  <c r="H17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H16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B11" i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</calcChain>
</file>

<file path=xl/sharedStrings.xml><?xml version="1.0" encoding="utf-8"?>
<sst xmlns="http://schemas.openxmlformats.org/spreadsheetml/2006/main" count="510" uniqueCount="125">
  <si>
    <t>Grade</t>
  </si>
  <si>
    <t>Masters</t>
  </si>
  <si>
    <t>Entries</t>
  </si>
  <si>
    <t>260M</t>
  </si>
  <si>
    <t>240M</t>
  </si>
  <si>
    <t>220M</t>
  </si>
  <si>
    <t>200M</t>
  </si>
  <si>
    <t>180M</t>
  </si>
  <si>
    <t>180W</t>
  </si>
  <si>
    <t>160M</t>
  </si>
  <si>
    <t>160W</t>
  </si>
  <si>
    <t>Friday Reserves &amp; U23 Men Area 1</t>
  </si>
  <si>
    <t>Round</t>
  </si>
  <si>
    <t>Starters</t>
  </si>
  <si>
    <t>Boats
per heat</t>
  </si>
  <si>
    <t>No. of Heats</t>
  </si>
  <si>
    <t xml:space="preserve">Qualifiers
</t>
  </si>
  <si>
    <t>Turn</t>
  </si>
  <si>
    <t>Area 1</t>
  </si>
  <si>
    <t>Area 2</t>
  </si>
  <si>
    <t>Start</t>
  </si>
  <si>
    <t>R1</t>
  </si>
  <si>
    <t>North</t>
  </si>
  <si>
    <t>Cut</t>
  </si>
  <si>
    <t>Men</t>
  </si>
  <si>
    <t>Women</t>
  </si>
  <si>
    <t>Reserve</t>
  </si>
  <si>
    <t>U23M</t>
  </si>
  <si>
    <t>U23W</t>
  </si>
  <si>
    <t>U19</t>
  </si>
  <si>
    <t>U23 M</t>
  </si>
  <si>
    <t>Rd1</t>
  </si>
  <si>
    <t>Rd2</t>
  </si>
  <si>
    <t>Qual Round</t>
  </si>
  <si>
    <t>Elim R1</t>
  </si>
  <si>
    <t>Elim R2</t>
  </si>
  <si>
    <t>Saturday OM OW Interstate U23W U19 AREA 1</t>
  </si>
  <si>
    <t>OM</t>
  </si>
  <si>
    <t>OW</t>
  </si>
  <si>
    <t>Interstate</t>
  </si>
  <si>
    <t>Relay</t>
  </si>
  <si>
    <t>FINALS SUNDAY ONE AREA</t>
  </si>
  <si>
    <t>SF1</t>
  </si>
  <si>
    <t>FINAL</t>
  </si>
  <si>
    <t>Click on the GREY drop down arrow to change the start time</t>
  </si>
  <si>
    <t>R2</t>
  </si>
  <si>
    <t>FINALS SUNDAY TWO AREAS</t>
  </si>
  <si>
    <t xml:space="preserve">Friday Reserves &amp; U23 Men </t>
  </si>
  <si>
    <t>A1</t>
  </si>
  <si>
    <t>A2</t>
  </si>
  <si>
    <t>R3</t>
  </si>
  <si>
    <t>1st after r2</t>
  </si>
  <si>
    <t>RES</t>
  </si>
  <si>
    <t>ADD IN AUS/NZ CREWS</t>
  </si>
  <si>
    <t>U/23W</t>
  </si>
  <si>
    <t>U/19</t>
  </si>
  <si>
    <t>R4</t>
  </si>
  <si>
    <t>R5</t>
  </si>
  <si>
    <t>ELIM R6</t>
  </si>
  <si>
    <t>U/23M</t>
  </si>
  <si>
    <t>QF1</t>
  </si>
  <si>
    <t>240/220</t>
  </si>
  <si>
    <t>180W/160W</t>
  </si>
  <si>
    <t>Final</t>
  </si>
  <si>
    <t>Friday Masters</t>
  </si>
  <si>
    <t>Races</t>
  </si>
  <si>
    <t>OpenW</t>
  </si>
  <si>
    <t>OpenM</t>
  </si>
  <si>
    <t>U19B</t>
  </si>
  <si>
    <t>U19G</t>
  </si>
  <si>
    <t>Saturday U19's</t>
  </si>
  <si>
    <t>Test Match Intro</t>
  </si>
  <si>
    <t>Race 1 - Opens</t>
  </si>
  <si>
    <t>Open M</t>
  </si>
  <si>
    <t>Open W</t>
  </si>
  <si>
    <t>Saturday Test Match Race 1</t>
  </si>
  <si>
    <t>Saturday U19B</t>
  </si>
  <si>
    <t>Saturday Test Match Race 2</t>
  </si>
  <si>
    <t>Saturday Test Match Race 3</t>
  </si>
  <si>
    <t>R6</t>
  </si>
  <si>
    <t>R7</t>
  </si>
  <si>
    <t>Race 1 - 23's Dev Long Course</t>
  </si>
  <si>
    <t>Race 1 - Opens Long Course</t>
  </si>
  <si>
    <t>OW R</t>
  </si>
  <si>
    <t>U23 W</t>
  </si>
  <si>
    <t>U19 B</t>
  </si>
  <si>
    <t>U19 G</t>
  </si>
  <si>
    <t>RELAY</t>
  </si>
  <si>
    <t>Includes Masters</t>
  </si>
  <si>
    <t>50 (25)</t>
  </si>
  <si>
    <t>28 (14)</t>
  </si>
  <si>
    <t>31 (16/15)</t>
  </si>
  <si>
    <t>U23F</t>
  </si>
  <si>
    <t>Open W (reserves)</t>
  </si>
  <si>
    <t>Res R1</t>
  </si>
  <si>
    <t>16 (8/8)</t>
  </si>
  <si>
    <t>24 (12/12))</t>
  </si>
  <si>
    <t>14 (9)</t>
  </si>
  <si>
    <t>25 (21)</t>
  </si>
  <si>
    <t>25 (23)</t>
  </si>
  <si>
    <t>Note: Start with U23 Men, as there maybe some Reserves coming from Masters</t>
  </si>
  <si>
    <t>25 (11/12)</t>
  </si>
  <si>
    <t>13 (11)</t>
  </si>
  <si>
    <t>Note: The NZ and AUS Reps from Area 1 will NOT be included in the Draw</t>
  </si>
  <si>
    <t>Note: U19 R4 cut to 20 instead of 24 due to numbers</t>
  </si>
  <si>
    <t>Note: Test Match Intro time commences whilst last round raced above</t>
  </si>
  <si>
    <t xml:space="preserve">Saturday Opens </t>
  </si>
  <si>
    <t>50 (23/25)</t>
  </si>
  <si>
    <t>43 (20/21)</t>
  </si>
  <si>
    <t>Note: International Reps for AUS &amp; NZ in Area 1 will NOT be included in the Draw</t>
  </si>
  <si>
    <t>Note: time given to allow crews to move to main area</t>
  </si>
  <si>
    <t>Race 2 -  Short Course</t>
  </si>
  <si>
    <t>Race 3 -  Long Course</t>
  </si>
  <si>
    <t>Note: Final 12 OW Qualifiers for Sunday MUST include the 2 internationals</t>
  </si>
  <si>
    <t>Note: Final 16 OM Qualifiers for Sunday MUST include the 2 internationals</t>
  </si>
  <si>
    <t>Note: 16 Qualifiers for U23F MUST include the 2 internationals in the qualifiers</t>
  </si>
  <si>
    <t>(14) 12</t>
  </si>
  <si>
    <t>Note: 16 Qualifiers for U23M MUST include the 2 internationals in the qualifiers</t>
  </si>
  <si>
    <r>
      <t xml:space="preserve">Note: Area 1 (23M) Draws will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NZ or AUS Reps (AUS 23M Rep is also NSW State Rep)</t>
    </r>
  </si>
  <si>
    <r>
      <t xml:space="preserve">Note: Area 2 (RES) Draws will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2 Interstate Rep Teams for the </t>
    </r>
    <r>
      <rPr>
        <b/>
        <sz val="11"/>
        <color theme="1"/>
        <rFont val="Calibri"/>
        <family val="2"/>
        <scheme val="minor"/>
      </rPr>
      <t>final 2 rounds</t>
    </r>
  </si>
  <si>
    <r>
      <t xml:space="preserve">Note: Area 1 (RES) Draws will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4 Interstate Rep Teams for the </t>
    </r>
    <r>
      <rPr>
        <b/>
        <sz val="11"/>
        <color theme="1"/>
        <rFont val="Calibri"/>
        <family val="2"/>
        <scheme val="minor"/>
      </rPr>
      <t>final 2 rounds</t>
    </r>
  </si>
  <si>
    <r>
      <t xml:space="preserve">Note: Area 2 (23M) Draws will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 5 Interstate Rep Teams for the </t>
    </r>
    <r>
      <rPr>
        <b/>
        <sz val="11"/>
        <color theme="1"/>
        <rFont val="Calibri"/>
        <family val="2"/>
        <scheme val="minor"/>
      </rPr>
      <t>final 2 rounds</t>
    </r>
  </si>
  <si>
    <t>12 (16 to Res)</t>
  </si>
  <si>
    <t>Note: U19 G 2 rounds - 8 to Sunday</t>
  </si>
  <si>
    <t>Pointscore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</si>
</sst>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9" fontId="1" fillId="0" borderId="0" xfId="1" applyFont="1" applyAlignment="1">
      <alignment horizontal="center"/>
    </xf>
    <xf numFmtId="0" fontId="3" fillId="2" borderId="0" xfId="0" applyFont="1" applyFill="1" applyBorder="1" applyAlignment="1"/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20" fontId="0" fillId="0" borderId="1" xfId="0" applyNumberFormat="1" applyFill="1" applyBorder="1"/>
    <xf numFmtId="20" fontId="0" fillId="0" borderId="0" xfId="0" applyNumberForma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0" fontId="0" fillId="3" borderId="0" xfId="0" applyNumberFormat="1" applyFill="1" applyBorder="1" applyAlignment="1">
      <alignment vertical="center"/>
    </xf>
    <xf numFmtId="0" fontId="0" fillId="0" borderId="2" xfId="0" applyFill="1" applyBorder="1"/>
    <xf numFmtId="0" fontId="0" fillId="0" borderId="0" xfId="0" applyBorder="1" applyAlignment="1">
      <alignment horizontal="center" vertical="center"/>
    </xf>
    <xf numFmtId="0" fontId="0" fillId="0" borderId="1" xfId="0" quotePrefix="1" applyBorder="1"/>
    <xf numFmtId="20" fontId="0" fillId="4" borderId="1" xfId="0" applyNumberFormat="1" applyFill="1" applyBorder="1"/>
    <xf numFmtId="9" fontId="0" fillId="0" borderId="2" xfId="1" applyFont="1" applyFill="1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510540</xdr:colOff>
      <xdr:row>2</xdr:row>
      <xdr:rowOff>83820</xdr:rowOff>
    </xdr:from>
    <xdr:to>
      <xdr:col>9</xdr:col>
      <xdr:colOff>266700</xdr:colOff>
      <xdr:row>10</xdr:row>
      <xdr:rowOff>83820</xdr:rowOff>
    </xdr:to>
    <xdr:sp macro="" textlink="">
      <xdr:nvSpPr>
        <xdr:cNvPr id="2" name="Down Arrow 1"/>
        <xdr:cNvSpPr/>
      </xdr:nvSpPr>
      <xdr:spPr>
        <a:xfrm>
          <a:off x="5494020" y="449580"/>
          <a:ext cx="365760" cy="146304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502920</xdr:colOff>
      <xdr:row>2</xdr:row>
      <xdr:rowOff>83820</xdr:rowOff>
    </xdr:from>
    <xdr:to>
      <xdr:col>9</xdr:col>
      <xdr:colOff>259080</xdr:colOff>
      <xdr:row>10</xdr:row>
      <xdr:rowOff>83820</xdr:rowOff>
    </xdr:to>
    <xdr:sp macro="" textlink="">
      <xdr:nvSpPr>
        <xdr:cNvPr id="2" name="Down Arrow 1"/>
        <xdr:cNvSpPr/>
      </xdr:nvSpPr>
      <xdr:spPr>
        <a:xfrm>
          <a:off x="5486400" y="449580"/>
          <a:ext cx="365760" cy="1463040"/>
        </a:xfrm>
        <a:prstGeom prst="downArrow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051810/AppData/Local/Microsoft/Windows/Temporary%20Internet%20Files/Content.Outlook/AGU0FOCK/Timings%20New%20Format%20ASR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sie Titles 2012"/>
      <sheetName val="ASRL Open 2012"/>
      <sheetName val="Lookup"/>
      <sheetName val="Lookup2"/>
      <sheetName val="Cuts"/>
      <sheetName val="Cuts2"/>
      <sheetName val="Finals"/>
      <sheetName val="Sheet1"/>
      <sheetName val="Version 1 soft to 8"/>
      <sheetName val="Version 2 hard to 8"/>
    </sheetNames>
    <sheetDataSet>
      <sheetData sheetId="0"/>
      <sheetData sheetId="1"/>
      <sheetData sheetId="2">
        <row r="3">
          <cell r="B3" t="str">
            <v>Round Robin</v>
          </cell>
          <cell r="C3" t="str">
            <v>New Format</v>
          </cell>
          <cell r="D3" t="str">
            <v>No of Races RR</v>
          </cell>
          <cell r="E3" t="str">
            <v>No of Races NF</v>
          </cell>
        </row>
        <row r="4">
          <cell r="A4">
            <v>24</v>
          </cell>
          <cell r="B4">
            <v>136</v>
          </cell>
          <cell r="C4">
            <v>120</v>
          </cell>
          <cell r="D4">
            <v>17</v>
          </cell>
          <cell r="E4">
            <v>15</v>
          </cell>
        </row>
        <row r="5">
          <cell r="A5">
            <v>25</v>
          </cell>
          <cell r="B5">
            <v>160</v>
          </cell>
          <cell r="C5">
            <v>136</v>
          </cell>
          <cell r="D5">
            <v>20</v>
          </cell>
          <cell r="E5">
            <v>17</v>
          </cell>
        </row>
        <row r="6">
          <cell r="A6">
            <v>26</v>
          </cell>
          <cell r="B6">
            <v>160</v>
          </cell>
          <cell r="C6">
            <v>136</v>
          </cell>
          <cell r="D6">
            <v>20</v>
          </cell>
          <cell r="E6">
            <v>17</v>
          </cell>
        </row>
        <row r="7">
          <cell r="A7">
            <v>27</v>
          </cell>
          <cell r="B7">
            <v>168</v>
          </cell>
          <cell r="C7">
            <v>144</v>
          </cell>
          <cell r="D7">
            <v>21</v>
          </cell>
          <cell r="E7">
            <v>18</v>
          </cell>
        </row>
        <row r="8">
          <cell r="A8">
            <v>28</v>
          </cell>
          <cell r="B8">
            <v>168</v>
          </cell>
          <cell r="C8">
            <v>144</v>
          </cell>
          <cell r="D8">
            <v>21</v>
          </cell>
          <cell r="E8">
            <v>18</v>
          </cell>
        </row>
        <row r="9">
          <cell r="A9">
            <v>29</v>
          </cell>
          <cell r="B9">
            <v>168</v>
          </cell>
          <cell r="C9">
            <v>152</v>
          </cell>
          <cell r="D9">
            <v>21</v>
          </cell>
          <cell r="E9">
            <v>19</v>
          </cell>
        </row>
        <row r="10">
          <cell r="A10">
            <v>30</v>
          </cell>
          <cell r="B10">
            <v>168</v>
          </cell>
          <cell r="C10">
            <v>152</v>
          </cell>
          <cell r="D10">
            <v>21</v>
          </cell>
          <cell r="E10">
            <v>19</v>
          </cell>
        </row>
        <row r="11">
          <cell r="A11">
            <v>31</v>
          </cell>
          <cell r="B11">
            <v>192</v>
          </cell>
          <cell r="C11">
            <v>168</v>
          </cell>
          <cell r="D11">
            <v>24</v>
          </cell>
          <cell r="E11">
            <v>21</v>
          </cell>
        </row>
        <row r="12">
          <cell r="A12">
            <v>32</v>
          </cell>
          <cell r="B12">
            <v>224</v>
          </cell>
          <cell r="C12">
            <v>208</v>
          </cell>
          <cell r="D12">
            <v>28</v>
          </cell>
          <cell r="E12">
            <v>26</v>
          </cell>
        </row>
        <row r="13">
          <cell r="A13">
            <v>33</v>
          </cell>
          <cell r="B13">
            <v>224</v>
          </cell>
          <cell r="C13">
            <v>208</v>
          </cell>
          <cell r="D13">
            <v>28</v>
          </cell>
          <cell r="E13">
            <v>26</v>
          </cell>
        </row>
        <row r="14">
          <cell r="A14">
            <v>34</v>
          </cell>
          <cell r="B14">
            <v>224</v>
          </cell>
          <cell r="C14">
            <v>192</v>
          </cell>
          <cell r="D14">
            <v>28</v>
          </cell>
          <cell r="E14">
            <v>24</v>
          </cell>
        </row>
        <row r="15">
          <cell r="A15">
            <v>35</v>
          </cell>
          <cell r="B15">
            <v>224</v>
          </cell>
          <cell r="C15">
            <v>200</v>
          </cell>
          <cell r="D15">
            <v>28</v>
          </cell>
          <cell r="E15">
            <v>25</v>
          </cell>
        </row>
        <row r="16">
          <cell r="A16">
            <v>36</v>
          </cell>
          <cell r="B16">
            <v>224</v>
          </cell>
          <cell r="C16">
            <v>200</v>
          </cell>
          <cell r="D16">
            <v>28</v>
          </cell>
          <cell r="E16">
            <v>25</v>
          </cell>
        </row>
        <row r="17">
          <cell r="A17">
            <v>37</v>
          </cell>
          <cell r="B17">
            <v>248</v>
          </cell>
          <cell r="C17">
            <v>216</v>
          </cell>
          <cell r="D17">
            <v>31</v>
          </cell>
          <cell r="E17">
            <v>27</v>
          </cell>
        </row>
        <row r="18">
          <cell r="A18">
            <v>38</v>
          </cell>
          <cell r="B18">
            <v>256</v>
          </cell>
          <cell r="C18">
            <v>224</v>
          </cell>
          <cell r="D18">
            <v>32</v>
          </cell>
          <cell r="E18">
            <v>28</v>
          </cell>
        </row>
        <row r="19">
          <cell r="A19">
            <v>39</v>
          </cell>
          <cell r="B19">
            <v>256</v>
          </cell>
          <cell r="C19">
            <v>224</v>
          </cell>
          <cell r="D19">
            <v>32</v>
          </cell>
          <cell r="E19">
            <v>28</v>
          </cell>
        </row>
        <row r="20">
          <cell r="A20">
            <v>40</v>
          </cell>
          <cell r="B20">
            <v>256</v>
          </cell>
          <cell r="C20">
            <v>224</v>
          </cell>
          <cell r="D20">
            <v>32</v>
          </cell>
          <cell r="E20">
            <v>28</v>
          </cell>
        </row>
        <row r="21">
          <cell r="A21">
            <v>41</v>
          </cell>
          <cell r="B21">
            <v>256</v>
          </cell>
          <cell r="C21">
            <v>224</v>
          </cell>
          <cell r="D21">
            <v>32</v>
          </cell>
          <cell r="E21">
            <v>28</v>
          </cell>
        </row>
        <row r="22">
          <cell r="A22">
            <v>42</v>
          </cell>
          <cell r="B22">
            <v>256</v>
          </cell>
          <cell r="C22">
            <v>224</v>
          </cell>
          <cell r="D22">
            <v>32</v>
          </cell>
          <cell r="E22">
            <v>28</v>
          </cell>
        </row>
        <row r="23">
          <cell r="A23">
            <v>43</v>
          </cell>
          <cell r="B23">
            <v>280</v>
          </cell>
          <cell r="C23">
            <v>240</v>
          </cell>
          <cell r="D23">
            <v>35</v>
          </cell>
          <cell r="E23">
            <v>30</v>
          </cell>
        </row>
        <row r="24">
          <cell r="A24">
            <v>44</v>
          </cell>
          <cell r="B24">
            <v>280</v>
          </cell>
          <cell r="C24">
            <v>248</v>
          </cell>
          <cell r="D24">
            <v>35</v>
          </cell>
          <cell r="E24">
            <v>31</v>
          </cell>
        </row>
        <row r="25">
          <cell r="A25">
            <v>45</v>
          </cell>
          <cell r="B25">
            <v>280</v>
          </cell>
          <cell r="C25">
            <v>240</v>
          </cell>
          <cell r="D25">
            <v>35</v>
          </cell>
          <cell r="E25">
            <v>30</v>
          </cell>
        </row>
        <row r="26">
          <cell r="A26">
            <v>46</v>
          </cell>
          <cell r="B26">
            <v>280</v>
          </cell>
          <cell r="C26">
            <v>248</v>
          </cell>
          <cell r="D26">
            <v>35</v>
          </cell>
          <cell r="E26">
            <v>31</v>
          </cell>
        </row>
        <row r="27">
          <cell r="A27">
            <v>47</v>
          </cell>
          <cell r="B27">
            <v>320</v>
          </cell>
          <cell r="C27">
            <v>288</v>
          </cell>
          <cell r="D27">
            <v>40</v>
          </cell>
          <cell r="E27">
            <v>36</v>
          </cell>
        </row>
        <row r="28">
          <cell r="A28">
            <v>48</v>
          </cell>
          <cell r="B28">
            <v>320</v>
          </cell>
          <cell r="C28">
            <v>288</v>
          </cell>
          <cell r="D28">
            <v>40</v>
          </cell>
          <cell r="E28">
            <v>36</v>
          </cell>
        </row>
      </sheetData>
      <sheetData sheetId="3">
        <row r="3">
          <cell r="B3" t="str">
            <v>Round Robin</v>
          </cell>
          <cell r="C3" t="str">
            <v>New Format</v>
          </cell>
          <cell r="D3" t="str">
            <v>No of Races RR</v>
          </cell>
          <cell r="E3" t="str">
            <v>No of Races NF</v>
          </cell>
        </row>
        <row r="4">
          <cell r="A4">
            <v>24</v>
          </cell>
          <cell r="B4">
            <v>119</v>
          </cell>
          <cell r="C4">
            <v>105</v>
          </cell>
          <cell r="D4">
            <v>17</v>
          </cell>
          <cell r="E4">
            <v>15</v>
          </cell>
        </row>
        <row r="5">
          <cell r="A5">
            <v>25</v>
          </cell>
          <cell r="B5">
            <v>140</v>
          </cell>
          <cell r="C5">
            <v>126</v>
          </cell>
          <cell r="D5">
            <v>20</v>
          </cell>
          <cell r="E5">
            <v>18</v>
          </cell>
        </row>
        <row r="6">
          <cell r="A6">
            <v>26</v>
          </cell>
          <cell r="B6">
            <v>140</v>
          </cell>
          <cell r="C6">
            <v>119</v>
          </cell>
          <cell r="D6">
            <v>20</v>
          </cell>
          <cell r="E6">
            <v>17</v>
          </cell>
        </row>
        <row r="7">
          <cell r="A7">
            <v>27</v>
          </cell>
          <cell r="B7">
            <v>147</v>
          </cell>
          <cell r="C7">
            <v>126</v>
          </cell>
          <cell r="D7">
            <v>21</v>
          </cell>
          <cell r="E7">
            <v>18</v>
          </cell>
        </row>
        <row r="8">
          <cell r="A8">
            <v>28</v>
          </cell>
          <cell r="B8">
            <v>147</v>
          </cell>
          <cell r="C8">
            <v>126</v>
          </cell>
          <cell r="D8">
            <v>21</v>
          </cell>
          <cell r="E8">
            <v>18</v>
          </cell>
        </row>
        <row r="9">
          <cell r="A9">
            <v>29</v>
          </cell>
          <cell r="B9">
            <v>147</v>
          </cell>
          <cell r="C9">
            <v>133</v>
          </cell>
          <cell r="D9">
            <v>21</v>
          </cell>
          <cell r="E9">
            <v>19</v>
          </cell>
        </row>
        <row r="10">
          <cell r="A10">
            <v>30</v>
          </cell>
          <cell r="B10">
            <v>147</v>
          </cell>
          <cell r="C10">
            <v>126</v>
          </cell>
          <cell r="D10">
            <v>21</v>
          </cell>
          <cell r="E10">
            <v>18</v>
          </cell>
        </row>
        <row r="11">
          <cell r="A11">
            <v>31</v>
          </cell>
          <cell r="B11">
            <v>168</v>
          </cell>
          <cell r="C11">
            <v>154</v>
          </cell>
          <cell r="D11">
            <v>24</v>
          </cell>
          <cell r="E11">
            <v>22</v>
          </cell>
        </row>
        <row r="12">
          <cell r="A12">
            <v>32</v>
          </cell>
          <cell r="B12">
            <v>196</v>
          </cell>
          <cell r="C12">
            <v>182</v>
          </cell>
          <cell r="D12">
            <v>28</v>
          </cell>
          <cell r="E12">
            <v>26</v>
          </cell>
        </row>
        <row r="13">
          <cell r="A13">
            <v>33</v>
          </cell>
          <cell r="B13">
            <v>196</v>
          </cell>
          <cell r="C13">
            <v>182</v>
          </cell>
          <cell r="D13">
            <v>28</v>
          </cell>
          <cell r="E13">
            <v>26</v>
          </cell>
        </row>
        <row r="14">
          <cell r="A14">
            <v>34</v>
          </cell>
          <cell r="B14">
            <v>196</v>
          </cell>
          <cell r="C14">
            <v>168</v>
          </cell>
          <cell r="D14">
            <v>28</v>
          </cell>
          <cell r="E14">
            <v>24</v>
          </cell>
        </row>
        <row r="15">
          <cell r="A15">
            <v>35</v>
          </cell>
          <cell r="B15">
            <v>196</v>
          </cell>
          <cell r="C15">
            <v>175</v>
          </cell>
          <cell r="D15">
            <v>28</v>
          </cell>
          <cell r="E15">
            <v>25</v>
          </cell>
        </row>
        <row r="16">
          <cell r="A16">
            <v>36</v>
          </cell>
          <cell r="B16">
            <v>196</v>
          </cell>
          <cell r="C16">
            <v>175</v>
          </cell>
          <cell r="D16">
            <v>28</v>
          </cell>
          <cell r="E16">
            <v>25</v>
          </cell>
        </row>
        <row r="17">
          <cell r="A17">
            <v>37</v>
          </cell>
          <cell r="B17">
            <v>217</v>
          </cell>
          <cell r="C17">
            <v>189</v>
          </cell>
          <cell r="D17">
            <v>31</v>
          </cell>
          <cell r="E17">
            <v>27</v>
          </cell>
        </row>
        <row r="18">
          <cell r="A18">
            <v>38</v>
          </cell>
          <cell r="B18">
            <v>217</v>
          </cell>
          <cell r="C18">
            <v>196</v>
          </cell>
          <cell r="D18">
            <v>31</v>
          </cell>
          <cell r="E18">
            <v>28</v>
          </cell>
        </row>
        <row r="19">
          <cell r="A19">
            <v>39</v>
          </cell>
          <cell r="B19">
            <v>224</v>
          </cell>
          <cell r="C19">
            <v>196</v>
          </cell>
          <cell r="D19">
            <v>32</v>
          </cell>
          <cell r="E19">
            <v>28</v>
          </cell>
        </row>
        <row r="20">
          <cell r="A20">
            <v>40</v>
          </cell>
          <cell r="B20">
            <v>224</v>
          </cell>
          <cell r="C20">
            <v>196</v>
          </cell>
          <cell r="D20">
            <v>32</v>
          </cell>
          <cell r="E20">
            <v>28</v>
          </cell>
        </row>
        <row r="21">
          <cell r="A21">
            <v>41</v>
          </cell>
          <cell r="B21">
            <v>224</v>
          </cell>
          <cell r="C21">
            <v>196</v>
          </cell>
          <cell r="D21">
            <v>32</v>
          </cell>
          <cell r="E21">
            <v>28</v>
          </cell>
        </row>
        <row r="22">
          <cell r="A22">
            <v>42</v>
          </cell>
          <cell r="B22">
            <v>224</v>
          </cell>
          <cell r="C22">
            <v>196</v>
          </cell>
          <cell r="D22">
            <v>32</v>
          </cell>
          <cell r="E22">
            <v>28</v>
          </cell>
        </row>
        <row r="23">
          <cell r="A23">
            <v>43</v>
          </cell>
          <cell r="B23">
            <v>245</v>
          </cell>
          <cell r="C23">
            <v>210</v>
          </cell>
          <cell r="D23">
            <v>35</v>
          </cell>
          <cell r="E23">
            <v>30</v>
          </cell>
        </row>
        <row r="24">
          <cell r="A24">
            <v>44</v>
          </cell>
          <cell r="B24">
            <v>245</v>
          </cell>
          <cell r="C24">
            <v>217</v>
          </cell>
          <cell r="D24">
            <v>35</v>
          </cell>
          <cell r="E24">
            <v>31</v>
          </cell>
        </row>
        <row r="25">
          <cell r="A25">
            <v>45</v>
          </cell>
          <cell r="B25">
            <v>245</v>
          </cell>
          <cell r="C25">
            <v>210</v>
          </cell>
          <cell r="D25">
            <v>35</v>
          </cell>
          <cell r="E25">
            <v>30</v>
          </cell>
        </row>
        <row r="26">
          <cell r="A26">
            <v>46</v>
          </cell>
          <cell r="B26">
            <v>245</v>
          </cell>
          <cell r="C26">
            <v>217</v>
          </cell>
          <cell r="D26">
            <v>35</v>
          </cell>
          <cell r="E26">
            <v>31</v>
          </cell>
        </row>
        <row r="27">
          <cell r="A27">
            <v>47</v>
          </cell>
          <cell r="B27">
            <v>280</v>
          </cell>
          <cell r="C27">
            <v>252</v>
          </cell>
          <cell r="D27">
            <v>40</v>
          </cell>
          <cell r="E27">
            <v>36</v>
          </cell>
        </row>
        <row r="28">
          <cell r="A28">
            <v>48</v>
          </cell>
          <cell r="B28">
            <v>280</v>
          </cell>
          <cell r="C28">
            <v>252</v>
          </cell>
          <cell r="D28">
            <v>40</v>
          </cell>
          <cell r="E28">
            <v>36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topLeftCell="A11" zoomScaleNormal="100" workbookViewId="0">
      <selection activeCell="A11" sqref="A11"/>
    </sheetView>
  </sheetViews>
  <sheetFormatPr defaultRowHeight="15" x14ac:dyDescent="0.25"/>
  <cols>
    <col min="1" max="1" width="13.5703125" customWidth="1"/>
    <col min="2" max="2" width="10.42578125" bestFit="1" customWidth="1"/>
    <col min="7" max="7" width="11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hidden="1" x14ac:dyDescent="0.3">
      <c r="A1" s="1" t="s">
        <v>0</v>
      </c>
      <c r="B1" s="2" t="s">
        <v>1</v>
      </c>
      <c r="C1" s="3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5" ht="14.45" hidden="1" x14ac:dyDescent="0.3">
      <c r="B2" s="4"/>
      <c r="C2" s="4"/>
      <c r="D2" s="4"/>
      <c r="E2" s="5"/>
      <c r="F2" s="6"/>
      <c r="G2" s="6"/>
      <c r="H2" s="6"/>
      <c r="I2" s="7"/>
      <c r="J2" s="7"/>
      <c r="K2" s="7"/>
      <c r="L2" s="7"/>
      <c r="M2" s="7"/>
      <c r="N2" s="7"/>
      <c r="O2" s="7"/>
    </row>
    <row r="3" spans="1:15" ht="14.45" hidden="1" x14ac:dyDescent="0.3">
      <c r="A3" t="s">
        <v>3</v>
      </c>
      <c r="B3" s="4">
        <v>0</v>
      </c>
      <c r="C3" s="4"/>
      <c r="D3" s="8"/>
      <c r="E3" s="7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45" hidden="1" x14ac:dyDescent="0.3">
      <c r="A4" t="s">
        <v>4</v>
      </c>
      <c r="B4" s="4">
        <v>4</v>
      </c>
      <c r="C4" s="4"/>
      <c r="D4" s="8"/>
      <c r="E4" s="7"/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ht="14.45" hidden="1" x14ac:dyDescent="0.3">
      <c r="A5" t="s">
        <v>5</v>
      </c>
      <c r="B5" s="4">
        <v>2</v>
      </c>
      <c r="C5" s="4"/>
      <c r="D5" s="8"/>
      <c r="E5" s="7"/>
      <c r="F5" s="6"/>
      <c r="G5" s="6"/>
      <c r="H5" s="21"/>
      <c r="I5" s="7"/>
      <c r="J5" s="7"/>
      <c r="K5" s="7"/>
      <c r="L5" s="7"/>
      <c r="M5" s="7"/>
      <c r="N5" s="7"/>
      <c r="O5" s="7"/>
    </row>
    <row r="6" spans="1:15" ht="14.45" hidden="1" x14ac:dyDescent="0.3">
      <c r="A6" t="s">
        <v>6</v>
      </c>
      <c r="B6" s="4">
        <v>5</v>
      </c>
      <c r="C6" s="4"/>
      <c r="D6" s="8"/>
      <c r="E6" s="7"/>
      <c r="F6" s="6"/>
      <c r="G6" s="6"/>
      <c r="H6" s="6"/>
      <c r="I6" s="3"/>
      <c r="J6" s="3"/>
      <c r="K6" s="7"/>
      <c r="L6" s="7"/>
      <c r="M6" s="7"/>
      <c r="N6" s="7"/>
      <c r="O6" s="7"/>
    </row>
    <row r="7" spans="1:15" ht="14.45" hidden="1" x14ac:dyDescent="0.3">
      <c r="A7" t="s">
        <v>7</v>
      </c>
      <c r="B7" s="4">
        <v>13</v>
      </c>
      <c r="C7" s="4"/>
      <c r="D7" s="8"/>
      <c r="E7" s="7"/>
      <c r="F7" s="6"/>
      <c r="G7" s="6"/>
      <c r="I7" s="20"/>
      <c r="J7" s="7"/>
      <c r="K7" s="7"/>
      <c r="L7" s="7"/>
      <c r="M7" s="7"/>
      <c r="N7" s="7"/>
      <c r="O7" s="7"/>
    </row>
    <row r="8" spans="1:15" ht="14.45" hidden="1" x14ac:dyDescent="0.3">
      <c r="A8" t="s">
        <v>8</v>
      </c>
      <c r="B8" s="4">
        <v>3</v>
      </c>
      <c r="C8" s="4"/>
      <c r="D8" s="8"/>
      <c r="E8" s="7"/>
      <c r="F8" s="6"/>
      <c r="G8" s="6"/>
      <c r="H8" s="6"/>
      <c r="I8" s="3"/>
      <c r="J8" s="7"/>
      <c r="K8" s="7"/>
      <c r="L8" s="7"/>
      <c r="M8" s="7"/>
      <c r="N8" s="7"/>
      <c r="O8" s="7"/>
    </row>
    <row r="9" spans="1:15" ht="14.45" hidden="1" x14ac:dyDescent="0.3">
      <c r="A9" t="s">
        <v>9</v>
      </c>
      <c r="B9" s="4">
        <v>5</v>
      </c>
      <c r="C9" s="4"/>
      <c r="D9" s="8"/>
      <c r="E9" s="7"/>
      <c r="F9" s="6"/>
      <c r="G9" s="6"/>
      <c r="H9" s="6"/>
      <c r="I9" s="3"/>
      <c r="J9" s="7"/>
      <c r="K9" s="7"/>
      <c r="L9" s="7"/>
      <c r="M9" s="7"/>
      <c r="N9" s="7"/>
      <c r="O9" s="7"/>
    </row>
    <row r="10" spans="1:15" ht="14.45" hidden="1" x14ac:dyDescent="0.3">
      <c r="A10" t="s">
        <v>10</v>
      </c>
      <c r="B10" s="4">
        <v>3</v>
      </c>
      <c r="C10" s="4"/>
      <c r="D10" s="8"/>
      <c r="E10" s="7"/>
      <c r="F10" s="6"/>
      <c r="G10" s="6"/>
      <c r="H10" s="6"/>
      <c r="I10" s="3"/>
      <c r="J10" s="7"/>
      <c r="K10" s="7"/>
      <c r="L10" s="7"/>
      <c r="M10" s="7"/>
      <c r="N10" s="7"/>
      <c r="O10" s="7"/>
    </row>
    <row r="11" spans="1:15" ht="14.45" x14ac:dyDescent="0.3">
      <c r="B11" s="4">
        <f>SUM(B3:B10)</f>
        <v>35</v>
      </c>
      <c r="C11" s="21" t="s">
        <v>2</v>
      </c>
      <c r="D11" s="8"/>
      <c r="E11" s="7">
        <f>SUM(E16:E31)</f>
        <v>19</v>
      </c>
      <c r="F11" s="21" t="s">
        <v>65</v>
      </c>
      <c r="G11" s="6"/>
      <c r="H11" s="6"/>
      <c r="I11" s="3"/>
      <c r="J11" s="7"/>
      <c r="K11" s="7"/>
      <c r="L11" s="7"/>
      <c r="M11" s="7"/>
      <c r="N11" s="7"/>
      <c r="O11" s="7"/>
    </row>
    <row r="12" spans="1:15" ht="14.45" x14ac:dyDescent="0.3">
      <c r="A12" s="4"/>
      <c r="D12" s="6"/>
      <c r="E12" s="7"/>
      <c r="F12" s="6"/>
      <c r="G12" s="6"/>
      <c r="H12" s="6"/>
      <c r="I12" s="7"/>
      <c r="J12" s="7"/>
      <c r="K12" s="7"/>
      <c r="L12" s="7"/>
      <c r="M12" s="7"/>
      <c r="N12" s="7"/>
      <c r="O12" s="7"/>
    </row>
    <row r="13" spans="1:15" ht="14.45" x14ac:dyDescent="0.3">
      <c r="A13" s="9" t="s">
        <v>64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x14ac:dyDescent="0.25">
      <c r="A14" s="35" t="s">
        <v>0</v>
      </c>
      <c r="B14" s="35" t="s">
        <v>12</v>
      </c>
      <c r="C14" s="10" t="s">
        <v>13</v>
      </c>
      <c r="D14" s="36" t="s">
        <v>14</v>
      </c>
      <c r="E14" s="35" t="s">
        <v>15</v>
      </c>
      <c r="F14" s="35"/>
      <c r="G14" s="36" t="s">
        <v>16</v>
      </c>
      <c r="H14" s="10" t="s">
        <v>17</v>
      </c>
      <c r="I14" s="11">
        <v>4.1666666666666666E-3</v>
      </c>
      <c r="J14" s="11">
        <v>4.8611111111111112E-3</v>
      </c>
      <c r="K14" s="11">
        <v>5.5555555555555558E-3</v>
      </c>
      <c r="L14" s="11">
        <v>6.2500000000000003E-3</v>
      </c>
      <c r="M14" s="11">
        <v>6.9444444444444441E-3</v>
      </c>
      <c r="N14" s="11">
        <v>7.6388888888888886E-3</v>
      </c>
      <c r="O14" s="11">
        <v>8.3333333333333332E-3</v>
      </c>
    </row>
    <row r="15" spans="1:15" x14ac:dyDescent="0.25">
      <c r="A15" s="35"/>
      <c r="B15" s="35"/>
      <c r="C15" s="12"/>
      <c r="D15" s="35"/>
      <c r="E15" s="10" t="s">
        <v>18</v>
      </c>
      <c r="F15" s="10" t="s">
        <v>19</v>
      </c>
      <c r="G15" s="35"/>
      <c r="H15" s="10" t="s">
        <v>20</v>
      </c>
      <c r="I15" s="22">
        <v>0.3125</v>
      </c>
      <c r="J15" s="11">
        <f t="shared" ref="J15:O15" si="0">$I$15</f>
        <v>0.3125</v>
      </c>
      <c r="K15" s="11">
        <f t="shared" si="0"/>
        <v>0.3125</v>
      </c>
      <c r="L15" s="11">
        <f t="shared" si="0"/>
        <v>0.3125</v>
      </c>
      <c r="M15" s="11">
        <f t="shared" si="0"/>
        <v>0.3125</v>
      </c>
      <c r="N15" s="11">
        <f t="shared" si="0"/>
        <v>0.3125</v>
      </c>
      <c r="O15" s="11">
        <f t="shared" si="0"/>
        <v>0.3125</v>
      </c>
    </row>
    <row r="16" spans="1:15" ht="14.45" x14ac:dyDescent="0.3">
      <c r="A16" s="13" t="s">
        <v>61</v>
      </c>
      <c r="B16" s="13" t="s">
        <v>21</v>
      </c>
      <c r="C16" s="14">
        <v>6</v>
      </c>
      <c r="D16" s="14">
        <v>6</v>
      </c>
      <c r="E16" s="14">
        <v>1</v>
      </c>
      <c r="F16" s="14"/>
      <c r="G16" s="14"/>
      <c r="H16" s="14">
        <f t="shared" ref="H16:H39" si="1">(E16+F16)*G16</f>
        <v>0</v>
      </c>
      <c r="I16" s="15">
        <f t="shared" ref="I16:O31" si="2">I15+$E16*I$14</f>
        <v>0.31666666666666665</v>
      </c>
      <c r="J16" s="15">
        <f t="shared" si="2"/>
        <v>0.31736111111111109</v>
      </c>
      <c r="K16" s="15">
        <f t="shared" si="2"/>
        <v>0.31805555555555554</v>
      </c>
      <c r="L16" s="15">
        <f t="shared" si="2"/>
        <v>0.31874999999999998</v>
      </c>
      <c r="M16" s="15">
        <f t="shared" si="2"/>
        <v>0.31944444444444442</v>
      </c>
      <c r="N16" s="15">
        <f t="shared" si="2"/>
        <v>0.32013888888888886</v>
      </c>
      <c r="O16" s="15">
        <f t="shared" si="2"/>
        <v>0.32083333333333336</v>
      </c>
    </row>
    <row r="17" spans="1:15" ht="14.45" x14ac:dyDescent="0.3">
      <c r="A17" s="25" t="s">
        <v>6</v>
      </c>
      <c r="B17" s="13" t="s">
        <v>21</v>
      </c>
      <c r="C17" s="14">
        <v>5</v>
      </c>
      <c r="D17" s="14">
        <v>5</v>
      </c>
      <c r="E17" s="14">
        <v>1</v>
      </c>
      <c r="F17" s="14"/>
      <c r="G17" s="14"/>
      <c r="H17" s="14">
        <f t="shared" si="1"/>
        <v>0</v>
      </c>
      <c r="I17" s="15">
        <f t="shared" si="2"/>
        <v>0.3208333333333333</v>
      </c>
      <c r="J17" s="15">
        <f t="shared" si="2"/>
        <v>0.32222222222222219</v>
      </c>
      <c r="K17" s="15">
        <f t="shared" si="2"/>
        <v>0.32361111111111107</v>
      </c>
      <c r="L17" s="15">
        <f t="shared" si="2"/>
        <v>0.32499999999999996</v>
      </c>
      <c r="M17" s="15">
        <f t="shared" si="2"/>
        <v>0.32638888888888884</v>
      </c>
      <c r="N17" s="15">
        <f t="shared" si="2"/>
        <v>0.32777777777777772</v>
      </c>
      <c r="O17" s="15">
        <f t="shared" si="2"/>
        <v>0.32916666666666672</v>
      </c>
    </row>
    <row r="18" spans="1:15" ht="14.45" x14ac:dyDescent="0.3">
      <c r="A18" s="13" t="s">
        <v>7</v>
      </c>
      <c r="B18" s="13" t="s">
        <v>21</v>
      </c>
      <c r="C18" s="14">
        <v>13</v>
      </c>
      <c r="D18" s="14">
        <v>7</v>
      </c>
      <c r="E18" s="14">
        <v>2</v>
      </c>
      <c r="F18" s="14"/>
      <c r="G18" s="14"/>
      <c r="H18" s="14">
        <f t="shared" si="1"/>
        <v>0</v>
      </c>
      <c r="I18" s="15">
        <f t="shared" si="2"/>
        <v>0.32916666666666666</v>
      </c>
      <c r="J18" s="15">
        <f t="shared" si="2"/>
        <v>0.33194444444444443</v>
      </c>
      <c r="K18" s="15">
        <f t="shared" si="2"/>
        <v>0.3347222222222222</v>
      </c>
      <c r="L18" s="15">
        <f t="shared" si="2"/>
        <v>0.33749999999999997</v>
      </c>
      <c r="M18" s="15">
        <f t="shared" si="2"/>
        <v>0.34027777777777773</v>
      </c>
      <c r="N18" s="15">
        <f t="shared" si="2"/>
        <v>0.3430555555555555</v>
      </c>
      <c r="O18" s="15">
        <f t="shared" si="2"/>
        <v>0.34583333333333338</v>
      </c>
    </row>
    <row r="19" spans="1:15" ht="14.45" x14ac:dyDescent="0.3">
      <c r="A19" s="13" t="s">
        <v>62</v>
      </c>
      <c r="B19" s="13" t="s">
        <v>21</v>
      </c>
      <c r="C19" s="14">
        <v>6</v>
      </c>
      <c r="D19" s="14">
        <v>6</v>
      </c>
      <c r="E19" s="14">
        <v>1</v>
      </c>
      <c r="F19" s="14"/>
      <c r="G19" s="14"/>
      <c r="H19" s="14">
        <f t="shared" si="1"/>
        <v>0</v>
      </c>
      <c r="I19" s="15">
        <f t="shared" si="2"/>
        <v>0.33333333333333331</v>
      </c>
      <c r="J19" s="15">
        <f t="shared" si="2"/>
        <v>0.33680555555555552</v>
      </c>
      <c r="K19" s="15">
        <f t="shared" si="2"/>
        <v>0.34027777777777773</v>
      </c>
      <c r="L19" s="15">
        <f t="shared" si="2"/>
        <v>0.34374999999999994</v>
      </c>
      <c r="M19" s="15">
        <f t="shared" si="2"/>
        <v>0.34722222222222215</v>
      </c>
      <c r="N19" s="15">
        <f t="shared" si="2"/>
        <v>0.35069444444444436</v>
      </c>
      <c r="O19" s="15">
        <f t="shared" si="2"/>
        <v>0.35416666666666674</v>
      </c>
    </row>
    <row r="20" spans="1:15" ht="14.45" x14ac:dyDescent="0.3">
      <c r="A20" s="13" t="s">
        <v>9</v>
      </c>
      <c r="B20" s="13" t="s">
        <v>21</v>
      </c>
      <c r="C20" s="14">
        <v>5</v>
      </c>
      <c r="D20" s="14">
        <v>5</v>
      </c>
      <c r="E20" s="14">
        <v>1</v>
      </c>
      <c r="F20" s="14"/>
      <c r="G20" s="14"/>
      <c r="H20" s="14">
        <f t="shared" si="1"/>
        <v>0</v>
      </c>
      <c r="I20" s="15">
        <f t="shared" si="2"/>
        <v>0.33749999999999997</v>
      </c>
      <c r="J20" s="15">
        <f t="shared" si="2"/>
        <v>0.34166666666666662</v>
      </c>
      <c r="K20" s="15">
        <f t="shared" si="2"/>
        <v>0.34583333333333327</v>
      </c>
      <c r="L20" s="15">
        <f t="shared" si="2"/>
        <v>0.34999999999999992</v>
      </c>
      <c r="M20" s="15">
        <f t="shared" si="2"/>
        <v>0.35416666666666657</v>
      </c>
      <c r="N20" s="15">
        <f t="shared" si="2"/>
        <v>0.35833333333333323</v>
      </c>
      <c r="O20" s="15">
        <f t="shared" si="2"/>
        <v>0.3625000000000001</v>
      </c>
    </row>
    <row r="21" spans="1:15" ht="14.45" x14ac:dyDescent="0.3">
      <c r="A21" s="13" t="s">
        <v>61</v>
      </c>
      <c r="B21" s="13" t="s">
        <v>45</v>
      </c>
      <c r="C21" s="14">
        <v>6</v>
      </c>
      <c r="D21" s="14">
        <v>6</v>
      </c>
      <c r="E21" s="14">
        <v>1</v>
      </c>
      <c r="F21" s="14"/>
      <c r="G21" s="14"/>
      <c r="H21" s="14">
        <f t="shared" si="1"/>
        <v>0</v>
      </c>
      <c r="I21" s="15">
        <f t="shared" si="2"/>
        <v>0.34166666666666662</v>
      </c>
      <c r="J21" s="15">
        <f t="shared" si="2"/>
        <v>0.34652777777777771</v>
      </c>
      <c r="K21" s="15">
        <f t="shared" si="2"/>
        <v>0.35138888888888881</v>
      </c>
      <c r="L21" s="15">
        <f t="shared" si="2"/>
        <v>0.3562499999999999</v>
      </c>
      <c r="M21" s="15">
        <f t="shared" si="2"/>
        <v>0.36111111111111099</v>
      </c>
      <c r="N21" s="15">
        <f t="shared" si="2"/>
        <v>0.36597222222222209</v>
      </c>
      <c r="O21" s="15">
        <f t="shared" si="2"/>
        <v>0.37083333333333346</v>
      </c>
    </row>
    <row r="22" spans="1:15" ht="14.45" x14ac:dyDescent="0.3">
      <c r="A22" s="25" t="s">
        <v>6</v>
      </c>
      <c r="B22" s="13" t="s">
        <v>45</v>
      </c>
      <c r="C22" s="14">
        <v>5</v>
      </c>
      <c r="D22" s="14">
        <v>5</v>
      </c>
      <c r="E22" s="14">
        <v>1</v>
      </c>
      <c r="F22" s="14"/>
      <c r="G22" s="14"/>
      <c r="H22" s="14">
        <f t="shared" si="1"/>
        <v>0</v>
      </c>
      <c r="I22" s="15">
        <f t="shared" si="2"/>
        <v>0.34583333333333327</v>
      </c>
      <c r="J22" s="15">
        <f t="shared" si="2"/>
        <v>0.35138888888888881</v>
      </c>
      <c r="K22" s="15">
        <f t="shared" si="2"/>
        <v>0.35694444444444434</v>
      </c>
      <c r="L22" s="15">
        <f t="shared" si="2"/>
        <v>0.36249999999999988</v>
      </c>
      <c r="M22" s="15">
        <f t="shared" si="2"/>
        <v>0.36805555555555541</v>
      </c>
      <c r="N22" s="15">
        <f t="shared" si="2"/>
        <v>0.37361111111111095</v>
      </c>
      <c r="O22" s="15">
        <f t="shared" si="2"/>
        <v>0.37916666666666682</v>
      </c>
    </row>
    <row r="23" spans="1:15" ht="14.45" x14ac:dyDescent="0.3">
      <c r="A23" s="13" t="s">
        <v>7</v>
      </c>
      <c r="B23" s="13" t="s">
        <v>45</v>
      </c>
      <c r="C23" s="14">
        <v>13</v>
      </c>
      <c r="D23" s="14">
        <v>7</v>
      </c>
      <c r="E23" s="14">
        <v>2</v>
      </c>
      <c r="F23" s="14"/>
      <c r="G23" s="14"/>
      <c r="H23" s="14">
        <f t="shared" si="1"/>
        <v>0</v>
      </c>
      <c r="I23" s="15">
        <f t="shared" si="2"/>
        <v>0.35416666666666663</v>
      </c>
      <c r="J23" s="15">
        <f t="shared" si="2"/>
        <v>0.36111111111111105</v>
      </c>
      <c r="K23" s="15">
        <f t="shared" si="2"/>
        <v>0.36805555555555547</v>
      </c>
      <c r="L23" s="15">
        <f t="shared" si="2"/>
        <v>0.37499999999999989</v>
      </c>
      <c r="M23" s="15">
        <f t="shared" si="2"/>
        <v>0.38194444444444431</v>
      </c>
      <c r="N23" s="15">
        <f t="shared" si="2"/>
        <v>0.38888888888888873</v>
      </c>
      <c r="O23" s="15">
        <f t="shared" si="2"/>
        <v>0.39583333333333348</v>
      </c>
    </row>
    <row r="24" spans="1:15" ht="14.45" x14ac:dyDescent="0.3">
      <c r="A24" s="13" t="s">
        <v>62</v>
      </c>
      <c r="B24" s="13" t="s">
        <v>45</v>
      </c>
      <c r="C24" s="14">
        <v>6</v>
      </c>
      <c r="D24" s="14">
        <v>6</v>
      </c>
      <c r="E24" s="14">
        <v>1</v>
      </c>
      <c r="F24" s="14"/>
      <c r="G24" s="14"/>
      <c r="H24" s="14">
        <f t="shared" si="1"/>
        <v>0</v>
      </c>
      <c r="I24" s="15">
        <f t="shared" si="2"/>
        <v>0.35833333333333328</v>
      </c>
      <c r="J24" s="15">
        <f t="shared" si="2"/>
        <v>0.36597222222222214</v>
      </c>
      <c r="K24" s="15">
        <f t="shared" si="2"/>
        <v>0.37361111111111101</v>
      </c>
      <c r="L24" s="15">
        <f t="shared" si="2"/>
        <v>0.38124999999999987</v>
      </c>
      <c r="M24" s="15">
        <f t="shared" si="2"/>
        <v>0.38888888888888873</v>
      </c>
      <c r="N24" s="15">
        <f t="shared" si="2"/>
        <v>0.39652777777777759</v>
      </c>
      <c r="O24" s="15">
        <f t="shared" si="2"/>
        <v>0.40416666666666684</v>
      </c>
    </row>
    <row r="25" spans="1:15" ht="14.45" x14ac:dyDescent="0.3">
      <c r="A25" s="13" t="s">
        <v>9</v>
      </c>
      <c r="B25" s="13" t="s">
        <v>45</v>
      </c>
      <c r="C25" s="14">
        <v>5</v>
      </c>
      <c r="D25" s="14">
        <v>5</v>
      </c>
      <c r="E25" s="14">
        <v>1</v>
      </c>
      <c r="F25" s="14"/>
      <c r="G25" s="16"/>
      <c r="H25" s="16">
        <f>(E25+F25)*G25</f>
        <v>0</v>
      </c>
      <c r="I25" s="15">
        <f t="shared" si="2"/>
        <v>0.36249999999999993</v>
      </c>
      <c r="J25" s="15">
        <f t="shared" si="2"/>
        <v>0.37083333333333324</v>
      </c>
      <c r="K25" s="15">
        <f t="shared" si="2"/>
        <v>0.37916666666666654</v>
      </c>
      <c r="L25" s="15">
        <f t="shared" si="2"/>
        <v>0.38749999999999984</v>
      </c>
      <c r="M25" s="15">
        <f t="shared" si="2"/>
        <v>0.39583333333333315</v>
      </c>
      <c r="N25" s="15">
        <f t="shared" si="2"/>
        <v>0.40416666666666645</v>
      </c>
      <c r="O25" s="15">
        <f t="shared" si="2"/>
        <v>0.4125000000000002</v>
      </c>
    </row>
    <row r="26" spans="1:15" ht="14.45" x14ac:dyDescent="0.3">
      <c r="A26" s="13" t="s">
        <v>61</v>
      </c>
      <c r="B26" s="13" t="s">
        <v>50</v>
      </c>
      <c r="C26" s="14">
        <v>6</v>
      </c>
      <c r="D26" s="14">
        <v>6</v>
      </c>
      <c r="E26" s="14">
        <v>1</v>
      </c>
      <c r="F26" s="14"/>
      <c r="G26" s="14" t="s">
        <v>124</v>
      </c>
      <c r="H26" s="14">
        <v>0</v>
      </c>
      <c r="I26" s="15">
        <f t="shared" si="2"/>
        <v>0.36666666666666659</v>
      </c>
      <c r="J26" s="15">
        <f t="shared" si="2"/>
        <v>0.37569444444444433</v>
      </c>
      <c r="K26" s="15">
        <f t="shared" si="2"/>
        <v>0.38472222222222208</v>
      </c>
      <c r="L26" s="15">
        <f t="shared" si="2"/>
        <v>0.39374999999999982</v>
      </c>
      <c r="M26" s="15">
        <f t="shared" si="2"/>
        <v>0.40277777777777757</v>
      </c>
      <c r="N26" s="15">
        <f t="shared" si="2"/>
        <v>0.41180555555555531</v>
      </c>
      <c r="O26" s="15">
        <f t="shared" si="2"/>
        <v>0.42083333333333356</v>
      </c>
    </row>
    <row r="27" spans="1:15" x14ac:dyDescent="0.25">
      <c r="A27" s="25" t="s">
        <v>6</v>
      </c>
      <c r="B27" s="13" t="s">
        <v>50</v>
      </c>
      <c r="C27" s="14">
        <v>5</v>
      </c>
      <c r="D27" s="14">
        <v>5</v>
      </c>
      <c r="E27" s="14">
        <v>1</v>
      </c>
      <c r="F27" s="14"/>
      <c r="G27" s="14" t="s">
        <v>124</v>
      </c>
      <c r="H27" s="14">
        <v>0</v>
      </c>
      <c r="I27" s="15">
        <f t="shared" si="2"/>
        <v>0.37083333333333324</v>
      </c>
      <c r="J27" s="15">
        <f t="shared" si="2"/>
        <v>0.38055555555555542</v>
      </c>
      <c r="K27" s="15">
        <f t="shared" si="2"/>
        <v>0.39027777777777761</v>
      </c>
      <c r="L27" s="15">
        <f t="shared" si="2"/>
        <v>0.3999999999999998</v>
      </c>
      <c r="M27" s="15">
        <f t="shared" si="2"/>
        <v>0.40972222222222199</v>
      </c>
      <c r="N27" s="15">
        <f t="shared" si="2"/>
        <v>0.41944444444444418</v>
      </c>
      <c r="O27" s="15">
        <f t="shared" si="2"/>
        <v>0.42916666666666692</v>
      </c>
    </row>
    <row r="28" spans="1:15" x14ac:dyDescent="0.25">
      <c r="A28" s="13" t="s">
        <v>7</v>
      </c>
      <c r="B28" s="13" t="s">
        <v>50</v>
      </c>
      <c r="C28" s="14">
        <v>13</v>
      </c>
      <c r="D28" s="14">
        <v>7</v>
      </c>
      <c r="E28" s="14">
        <v>2</v>
      </c>
      <c r="F28" s="16"/>
      <c r="G28" s="14" t="s">
        <v>124</v>
      </c>
      <c r="H28" s="14">
        <v>0</v>
      </c>
      <c r="I28" s="18">
        <f t="shared" si="2"/>
        <v>0.3791666666666666</v>
      </c>
      <c r="J28" s="18">
        <f t="shared" si="2"/>
        <v>0.39027777777777767</v>
      </c>
      <c r="K28" s="18">
        <f t="shared" si="2"/>
        <v>0.40138888888888874</v>
      </c>
      <c r="L28" s="18">
        <f t="shared" si="2"/>
        <v>0.41249999999999981</v>
      </c>
      <c r="M28" s="18">
        <f t="shared" si="2"/>
        <v>0.42361111111111088</v>
      </c>
      <c r="N28" s="18">
        <f t="shared" si="2"/>
        <v>0.43472222222222195</v>
      </c>
      <c r="O28" s="18">
        <f t="shared" si="2"/>
        <v>0.44583333333333358</v>
      </c>
    </row>
    <row r="29" spans="1:15" ht="15" customHeight="1" x14ac:dyDescent="0.25">
      <c r="A29" s="13" t="s">
        <v>62</v>
      </c>
      <c r="B29" s="13" t="s">
        <v>50</v>
      </c>
      <c r="C29" s="14">
        <v>6</v>
      </c>
      <c r="D29" s="14">
        <v>6</v>
      </c>
      <c r="E29" s="14">
        <v>1</v>
      </c>
      <c r="F29" s="14"/>
      <c r="G29" s="14" t="s">
        <v>124</v>
      </c>
      <c r="H29" s="14">
        <v>0</v>
      </c>
      <c r="I29" s="15">
        <f t="shared" si="2"/>
        <v>0.38333333333333325</v>
      </c>
      <c r="J29" s="15">
        <f t="shared" si="2"/>
        <v>0.39513888888888876</v>
      </c>
      <c r="K29" s="15">
        <f t="shared" si="2"/>
        <v>0.40694444444444428</v>
      </c>
      <c r="L29" s="15">
        <f t="shared" si="2"/>
        <v>0.41874999999999979</v>
      </c>
      <c r="M29" s="15">
        <f t="shared" si="2"/>
        <v>0.4305555555555553</v>
      </c>
      <c r="N29" s="15">
        <f t="shared" si="2"/>
        <v>0.44236111111111082</v>
      </c>
      <c r="O29" s="15">
        <f t="shared" si="2"/>
        <v>0.45416666666666694</v>
      </c>
    </row>
    <row r="30" spans="1:15" x14ac:dyDescent="0.25">
      <c r="A30" s="13" t="s">
        <v>9</v>
      </c>
      <c r="B30" s="13" t="s">
        <v>50</v>
      </c>
      <c r="C30" s="14">
        <v>5</v>
      </c>
      <c r="D30" s="14">
        <v>5</v>
      </c>
      <c r="E30" s="14">
        <v>1</v>
      </c>
      <c r="F30" s="14"/>
      <c r="G30" s="14" t="s">
        <v>124</v>
      </c>
      <c r="H30" s="14">
        <v>0</v>
      </c>
      <c r="I30" s="15">
        <f t="shared" si="2"/>
        <v>0.3874999999999999</v>
      </c>
      <c r="J30" s="15">
        <f t="shared" si="2"/>
        <v>0.39999999999999986</v>
      </c>
      <c r="K30" s="15">
        <f t="shared" si="2"/>
        <v>0.41249999999999981</v>
      </c>
      <c r="L30" s="15">
        <f t="shared" si="2"/>
        <v>0.42499999999999977</v>
      </c>
      <c r="M30" s="15">
        <f t="shared" si="2"/>
        <v>0.43749999999999972</v>
      </c>
      <c r="N30" s="15">
        <f t="shared" si="2"/>
        <v>0.44999999999999968</v>
      </c>
      <c r="O30" s="15">
        <f t="shared" si="2"/>
        <v>0.4625000000000003</v>
      </c>
    </row>
    <row r="31" spans="1:15" x14ac:dyDescent="0.25">
      <c r="A31" s="13" t="s">
        <v>7</v>
      </c>
      <c r="B31" s="13" t="s">
        <v>63</v>
      </c>
      <c r="C31" s="14">
        <v>6</v>
      </c>
      <c r="D31" s="14">
        <v>6</v>
      </c>
      <c r="E31" s="14">
        <v>1</v>
      </c>
      <c r="F31" s="14"/>
      <c r="G31" s="14"/>
      <c r="H31" s="14">
        <f t="shared" si="1"/>
        <v>0</v>
      </c>
      <c r="I31" s="15">
        <f t="shared" si="2"/>
        <v>0.39166666666666655</v>
      </c>
      <c r="J31" s="15">
        <f t="shared" si="2"/>
        <v>0.40486111111111095</v>
      </c>
      <c r="K31" s="18">
        <f t="shared" si="2"/>
        <v>0.41805555555555535</v>
      </c>
      <c r="L31" s="15">
        <f t="shared" si="2"/>
        <v>0.43124999999999974</v>
      </c>
      <c r="M31" s="15">
        <f t="shared" si="2"/>
        <v>0.44444444444444414</v>
      </c>
      <c r="N31" s="15">
        <f t="shared" si="2"/>
        <v>0.45763888888888854</v>
      </c>
      <c r="O31" s="15">
        <f t="shared" si="2"/>
        <v>0.47083333333333366</v>
      </c>
    </row>
    <row r="32" spans="1:15" ht="14.45" hidden="1" x14ac:dyDescent="0.3">
      <c r="A32" s="13"/>
      <c r="B32" s="13"/>
      <c r="C32" s="14"/>
      <c r="D32" s="14"/>
      <c r="E32" s="14"/>
      <c r="F32" s="14"/>
      <c r="G32" s="14"/>
      <c r="H32" s="14">
        <f t="shared" si="1"/>
        <v>0</v>
      </c>
      <c r="I32" s="15">
        <f t="shared" ref="I32:O42" si="3">I31+$E32*I$14</f>
        <v>0.39166666666666655</v>
      </c>
      <c r="J32" s="15">
        <f t="shared" si="3"/>
        <v>0.40486111111111095</v>
      </c>
      <c r="K32" s="15">
        <f t="shared" si="3"/>
        <v>0.41805555555555535</v>
      </c>
      <c r="L32" s="15">
        <f t="shared" si="3"/>
        <v>0.43124999999999974</v>
      </c>
      <c r="M32" s="15">
        <f t="shared" si="3"/>
        <v>0.44444444444444414</v>
      </c>
      <c r="N32" s="15">
        <f t="shared" si="3"/>
        <v>0.45763888888888854</v>
      </c>
      <c r="O32" s="15">
        <f t="shared" si="3"/>
        <v>0.47083333333333366</v>
      </c>
    </row>
    <row r="33" spans="1:15" ht="14.45" hidden="1" x14ac:dyDescent="0.3">
      <c r="A33" s="13"/>
      <c r="B33" s="13"/>
      <c r="C33" s="14"/>
      <c r="D33" s="14"/>
      <c r="E33" s="14"/>
      <c r="F33" s="14"/>
      <c r="G33" s="14"/>
      <c r="H33" s="14">
        <f t="shared" si="1"/>
        <v>0</v>
      </c>
      <c r="I33" s="15">
        <f t="shared" si="3"/>
        <v>0.39166666666666655</v>
      </c>
      <c r="J33" s="15">
        <f t="shared" si="3"/>
        <v>0.40486111111111095</v>
      </c>
      <c r="K33" s="15">
        <f t="shared" si="3"/>
        <v>0.41805555555555535</v>
      </c>
      <c r="L33" s="15">
        <f t="shared" si="3"/>
        <v>0.43124999999999974</v>
      </c>
      <c r="M33" s="15">
        <f t="shared" si="3"/>
        <v>0.44444444444444414</v>
      </c>
      <c r="N33" s="15">
        <f t="shared" si="3"/>
        <v>0.45763888888888854</v>
      </c>
      <c r="O33" s="15">
        <f t="shared" si="3"/>
        <v>0.47083333333333366</v>
      </c>
    </row>
    <row r="34" spans="1:15" ht="14.45" hidden="1" x14ac:dyDescent="0.3">
      <c r="A34" s="13"/>
      <c r="B34" s="13"/>
      <c r="C34" s="14"/>
      <c r="D34" s="14"/>
      <c r="E34" s="14"/>
      <c r="F34" s="14"/>
      <c r="G34" s="14"/>
      <c r="H34" s="14">
        <f t="shared" si="1"/>
        <v>0</v>
      </c>
      <c r="I34" s="15">
        <f t="shared" si="3"/>
        <v>0.39166666666666655</v>
      </c>
      <c r="J34" s="15">
        <f t="shared" si="3"/>
        <v>0.40486111111111095</v>
      </c>
      <c r="K34" s="15">
        <f t="shared" si="3"/>
        <v>0.41805555555555535</v>
      </c>
      <c r="L34" s="15">
        <f t="shared" si="3"/>
        <v>0.43124999999999974</v>
      </c>
      <c r="M34" s="15">
        <f t="shared" si="3"/>
        <v>0.44444444444444414</v>
      </c>
      <c r="N34" s="15">
        <f t="shared" si="3"/>
        <v>0.45763888888888854</v>
      </c>
      <c r="O34" s="15">
        <f t="shared" si="3"/>
        <v>0.47083333333333366</v>
      </c>
    </row>
    <row r="35" spans="1:15" ht="14.45" hidden="1" x14ac:dyDescent="0.3">
      <c r="A35" s="13"/>
      <c r="B35" s="13"/>
      <c r="C35" s="14"/>
      <c r="D35" s="14"/>
      <c r="E35" s="14"/>
      <c r="F35" s="14"/>
      <c r="G35" s="14"/>
      <c r="H35" s="14">
        <f t="shared" si="1"/>
        <v>0</v>
      </c>
      <c r="I35" s="15">
        <f t="shared" si="3"/>
        <v>0.39166666666666655</v>
      </c>
      <c r="J35" s="15">
        <f t="shared" si="3"/>
        <v>0.40486111111111095</v>
      </c>
      <c r="K35" s="15">
        <f t="shared" si="3"/>
        <v>0.41805555555555535</v>
      </c>
      <c r="L35" s="15">
        <f t="shared" si="3"/>
        <v>0.43124999999999974</v>
      </c>
      <c r="M35" s="15">
        <f t="shared" si="3"/>
        <v>0.44444444444444414</v>
      </c>
      <c r="N35" s="15">
        <f t="shared" si="3"/>
        <v>0.45763888888888854</v>
      </c>
      <c r="O35" s="15">
        <f t="shared" si="3"/>
        <v>0.47083333333333366</v>
      </c>
    </row>
    <row r="36" spans="1:15" ht="14.45" hidden="1" x14ac:dyDescent="0.3">
      <c r="A36" s="13"/>
      <c r="B36" s="13"/>
      <c r="C36" s="14"/>
      <c r="D36" s="14"/>
      <c r="E36" s="14"/>
      <c r="F36" s="14"/>
      <c r="G36" s="14"/>
      <c r="H36" s="14">
        <f t="shared" si="1"/>
        <v>0</v>
      </c>
      <c r="I36" s="15">
        <f t="shared" si="3"/>
        <v>0.39166666666666655</v>
      </c>
      <c r="J36" s="15">
        <f t="shared" si="3"/>
        <v>0.40486111111111095</v>
      </c>
      <c r="K36" s="15">
        <f t="shared" si="3"/>
        <v>0.41805555555555535</v>
      </c>
      <c r="L36" s="15">
        <f t="shared" si="3"/>
        <v>0.43124999999999974</v>
      </c>
      <c r="M36" s="15">
        <f t="shared" si="3"/>
        <v>0.44444444444444414</v>
      </c>
      <c r="N36" s="15">
        <f t="shared" si="3"/>
        <v>0.45763888888888854</v>
      </c>
      <c r="O36" s="15">
        <f t="shared" si="3"/>
        <v>0.47083333333333366</v>
      </c>
    </row>
    <row r="37" spans="1:15" ht="14.45" hidden="1" x14ac:dyDescent="0.3">
      <c r="A37" s="13"/>
      <c r="B37" s="13"/>
      <c r="C37" s="14"/>
      <c r="D37" s="14"/>
      <c r="E37" s="14"/>
      <c r="F37" s="14"/>
      <c r="G37" s="14"/>
      <c r="H37" s="14">
        <f t="shared" si="1"/>
        <v>0</v>
      </c>
      <c r="I37" s="15">
        <f t="shared" si="3"/>
        <v>0.39166666666666655</v>
      </c>
      <c r="J37" s="15">
        <f t="shared" si="3"/>
        <v>0.40486111111111095</v>
      </c>
      <c r="K37" s="15">
        <f t="shared" si="3"/>
        <v>0.41805555555555535</v>
      </c>
      <c r="L37" s="15">
        <f t="shared" si="3"/>
        <v>0.43124999999999974</v>
      </c>
      <c r="M37" s="15">
        <f t="shared" si="3"/>
        <v>0.44444444444444414</v>
      </c>
      <c r="N37" s="15">
        <f t="shared" si="3"/>
        <v>0.45763888888888854</v>
      </c>
      <c r="O37" s="15">
        <f t="shared" si="3"/>
        <v>0.47083333333333366</v>
      </c>
    </row>
    <row r="38" spans="1:15" ht="14.45" hidden="1" x14ac:dyDescent="0.3">
      <c r="A38" s="13"/>
      <c r="B38" s="13"/>
      <c r="C38" s="14"/>
      <c r="D38" s="14"/>
      <c r="E38" s="14"/>
      <c r="F38" s="14"/>
      <c r="G38" s="14"/>
      <c r="H38" s="14">
        <f t="shared" si="1"/>
        <v>0</v>
      </c>
      <c r="I38" s="15">
        <f t="shared" si="3"/>
        <v>0.39166666666666655</v>
      </c>
      <c r="J38" s="15">
        <f t="shared" si="3"/>
        <v>0.40486111111111095</v>
      </c>
      <c r="K38" s="15">
        <f t="shared" si="3"/>
        <v>0.41805555555555535</v>
      </c>
      <c r="L38" s="15">
        <f t="shared" si="3"/>
        <v>0.43124999999999974</v>
      </c>
      <c r="M38" s="15">
        <f t="shared" si="3"/>
        <v>0.44444444444444414</v>
      </c>
      <c r="N38" s="15">
        <f t="shared" si="3"/>
        <v>0.45763888888888854</v>
      </c>
      <c r="O38" s="15">
        <f t="shared" si="3"/>
        <v>0.47083333333333366</v>
      </c>
    </row>
    <row r="39" spans="1:15" ht="14.45" hidden="1" x14ac:dyDescent="0.3">
      <c r="A39" s="17"/>
      <c r="B39" s="17"/>
      <c r="C39" s="14"/>
      <c r="D39" s="14"/>
      <c r="E39" s="14"/>
      <c r="F39" s="14"/>
      <c r="G39" s="14"/>
      <c r="H39" s="14">
        <f t="shared" si="1"/>
        <v>0</v>
      </c>
      <c r="I39" s="15">
        <f t="shared" si="3"/>
        <v>0.39166666666666655</v>
      </c>
      <c r="J39" s="15">
        <f t="shared" si="3"/>
        <v>0.40486111111111095</v>
      </c>
      <c r="K39" s="15">
        <f t="shared" si="3"/>
        <v>0.41805555555555535</v>
      </c>
      <c r="L39" s="15">
        <f t="shared" si="3"/>
        <v>0.43124999999999974</v>
      </c>
      <c r="M39" s="15">
        <f t="shared" si="3"/>
        <v>0.44444444444444414</v>
      </c>
      <c r="N39" s="15">
        <f t="shared" si="3"/>
        <v>0.45763888888888854</v>
      </c>
      <c r="O39" s="15">
        <f t="shared" si="3"/>
        <v>0.47083333333333366</v>
      </c>
    </row>
    <row r="40" spans="1:15" ht="14.45" hidden="1" x14ac:dyDescent="0.3">
      <c r="A40" s="17"/>
      <c r="B40" s="17"/>
      <c r="C40" s="14"/>
      <c r="D40" s="14"/>
      <c r="E40" s="14"/>
      <c r="F40" s="14"/>
      <c r="G40" s="14"/>
      <c r="H40" s="14">
        <f>(E40+F40)*G40</f>
        <v>0</v>
      </c>
      <c r="I40" s="15">
        <f t="shared" si="3"/>
        <v>0.39166666666666655</v>
      </c>
      <c r="J40" s="15">
        <f t="shared" si="3"/>
        <v>0.40486111111111095</v>
      </c>
      <c r="K40" s="15">
        <f t="shared" si="3"/>
        <v>0.41805555555555535</v>
      </c>
      <c r="L40" s="15">
        <f t="shared" si="3"/>
        <v>0.43124999999999974</v>
      </c>
      <c r="M40" s="15">
        <f t="shared" si="3"/>
        <v>0.44444444444444414</v>
      </c>
      <c r="N40" s="15">
        <f t="shared" si="3"/>
        <v>0.45763888888888854</v>
      </c>
      <c r="O40" s="15">
        <f t="shared" si="3"/>
        <v>0.47083333333333366</v>
      </c>
    </row>
    <row r="41" spans="1:15" ht="14.45" hidden="1" x14ac:dyDescent="0.3">
      <c r="A41" s="17"/>
      <c r="B41" s="17"/>
      <c r="C41" s="14"/>
      <c r="D41" s="14"/>
      <c r="E41" s="14"/>
      <c r="F41" s="14"/>
      <c r="G41" s="14"/>
      <c r="H41" s="14">
        <f>(E41+F41)*G41</f>
        <v>0</v>
      </c>
      <c r="I41" s="15">
        <f t="shared" si="3"/>
        <v>0.39166666666666655</v>
      </c>
      <c r="J41" s="15">
        <f t="shared" si="3"/>
        <v>0.40486111111111095</v>
      </c>
      <c r="K41" s="15">
        <f t="shared" si="3"/>
        <v>0.41805555555555535</v>
      </c>
      <c r="L41" s="15">
        <f t="shared" si="3"/>
        <v>0.43124999999999974</v>
      </c>
      <c r="M41" s="15">
        <f t="shared" si="3"/>
        <v>0.44444444444444414</v>
      </c>
      <c r="N41" s="15">
        <f t="shared" si="3"/>
        <v>0.45763888888888854</v>
      </c>
      <c r="O41" s="15">
        <f t="shared" si="3"/>
        <v>0.47083333333333366</v>
      </c>
    </row>
    <row r="42" spans="1:15" ht="14.45" hidden="1" x14ac:dyDescent="0.3">
      <c r="A42" s="17"/>
      <c r="B42" s="17"/>
      <c r="C42" s="16"/>
      <c r="D42" s="16"/>
      <c r="E42" s="14"/>
      <c r="F42" s="14"/>
      <c r="G42" s="14"/>
      <c r="H42" s="14">
        <f>(E42+F42)*G42</f>
        <v>0</v>
      </c>
      <c r="I42" s="15">
        <f t="shared" si="3"/>
        <v>0.39166666666666655</v>
      </c>
      <c r="J42" s="15">
        <f t="shared" si="3"/>
        <v>0.40486111111111095</v>
      </c>
      <c r="K42" s="15">
        <f t="shared" si="3"/>
        <v>0.41805555555555535</v>
      </c>
      <c r="L42" s="15">
        <f t="shared" si="3"/>
        <v>0.43124999999999974</v>
      </c>
      <c r="M42" s="15">
        <f t="shared" si="3"/>
        <v>0.44444444444444414</v>
      </c>
      <c r="N42" s="15">
        <f t="shared" si="3"/>
        <v>0.45763888888888854</v>
      </c>
      <c r="O42" s="15">
        <f t="shared" si="3"/>
        <v>0.47083333333333366</v>
      </c>
    </row>
    <row r="43" spans="1:15" x14ac:dyDescent="0.25">
      <c r="A43" s="23"/>
      <c r="B43" s="23"/>
      <c r="C43" s="6"/>
      <c r="D43" s="6"/>
      <c r="E43" s="6"/>
      <c r="F43" s="6"/>
      <c r="G43" s="6"/>
      <c r="H43" s="6"/>
      <c r="I43" s="19"/>
      <c r="J43" s="19"/>
      <c r="K43" s="19"/>
      <c r="L43" s="19"/>
      <c r="M43" s="19"/>
      <c r="N43" s="19"/>
      <c r="O43" s="19"/>
    </row>
    <row r="44" spans="1:15" x14ac:dyDescent="0.25">
      <c r="A44" s="23"/>
      <c r="B44" s="23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  <c r="O44" s="19"/>
    </row>
    <row r="45" spans="1:15" x14ac:dyDescent="0.25">
      <c r="A45" s="23"/>
      <c r="B45" s="23"/>
      <c r="C45" s="6"/>
      <c r="D45" s="6"/>
      <c r="E45" s="6"/>
      <c r="F45" s="6"/>
      <c r="G45" s="6"/>
      <c r="H45" s="6"/>
      <c r="I45" s="19"/>
      <c r="J45" s="19"/>
      <c r="K45" s="19"/>
      <c r="L45" s="19"/>
      <c r="M45" s="19"/>
      <c r="N45" s="19"/>
      <c r="O45" s="19"/>
    </row>
    <row r="46" spans="1:15" x14ac:dyDescent="0.25">
      <c r="A46" s="7"/>
      <c r="B46" s="7"/>
      <c r="C46" s="6"/>
      <c r="D46" s="6"/>
      <c r="E46" s="6"/>
      <c r="F46" s="6"/>
      <c r="G46" s="6"/>
      <c r="H46" s="6"/>
      <c r="I46" s="19"/>
      <c r="J46" s="19"/>
      <c r="K46" s="19"/>
      <c r="L46" s="19"/>
      <c r="M46" s="19"/>
      <c r="N46" s="19"/>
      <c r="O46" s="19"/>
    </row>
    <row r="47" spans="1:15" x14ac:dyDescent="0.25">
      <c r="A47" s="7"/>
      <c r="B47" s="7"/>
      <c r="C47" s="6"/>
      <c r="D47" s="6"/>
      <c r="E47" s="6"/>
      <c r="F47" s="6"/>
      <c r="G47" s="6"/>
      <c r="H47" s="6"/>
      <c r="I47" s="19"/>
      <c r="J47" s="19"/>
      <c r="K47" s="19"/>
      <c r="L47" s="19"/>
      <c r="M47" s="19"/>
      <c r="N47" s="19"/>
      <c r="O47" s="19"/>
    </row>
    <row r="48" spans="1:15" x14ac:dyDescent="0.25">
      <c r="A48" s="2"/>
      <c r="B48" s="2"/>
      <c r="C48" s="6"/>
      <c r="D48" s="6"/>
      <c r="E48" s="6"/>
      <c r="F48" s="6"/>
      <c r="G48" s="6"/>
      <c r="H48" s="6"/>
      <c r="I48" s="19"/>
      <c r="J48" s="19"/>
      <c r="K48" s="19"/>
      <c r="L48" s="19"/>
      <c r="M48" s="19"/>
      <c r="N48" s="19"/>
      <c r="O48" s="19"/>
    </row>
  </sheetData>
  <mergeCells count="5">
    <mergeCell ref="A14:A15"/>
    <mergeCell ref="B14:B15"/>
    <mergeCell ref="D14:D15"/>
    <mergeCell ref="E14:F14"/>
    <mergeCell ref="G14:G15"/>
  </mergeCells>
  <dataValidations count="1">
    <dataValidation type="list" errorStyle="information" allowBlank="1" showInputMessage="1" sqref="I15">
      <formula1>"7:00 am,7:30 am,8:00 am,8:30 am"</formula1>
    </dataValidation>
  </dataValidations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zoomScaleNormal="100" workbookViewId="0">
      <selection activeCell="G22" sqref="G22"/>
    </sheetView>
  </sheetViews>
  <sheetFormatPr defaultRowHeight="15" x14ac:dyDescent="0.25"/>
  <cols>
    <col min="2" max="2" width="10.42578125" bestFit="1" customWidth="1"/>
    <col min="7" max="7" width="10.5703125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x14ac:dyDescent="0.3">
      <c r="A1" s="1" t="s">
        <v>0</v>
      </c>
      <c r="B1" s="2" t="s">
        <v>2</v>
      </c>
      <c r="C1" s="3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5" x14ac:dyDescent="0.25">
      <c r="B2" s="4"/>
      <c r="C2" s="4"/>
      <c r="D2" s="4"/>
      <c r="E2" s="5"/>
      <c r="F2" s="6"/>
      <c r="G2" s="6"/>
      <c r="H2" s="6"/>
      <c r="I2" s="21"/>
      <c r="J2" s="7"/>
      <c r="K2" s="7"/>
      <c r="L2" s="7"/>
      <c r="M2" s="7"/>
      <c r="N2" s="7"/>
      <c r="O2" s="7"/>
    </row>
    <row r="3" spans="1:15" x14ac:dyDescent="0.25">
      <c r="B3" s="4"/>
      <c r="C3" s="4"/>
      <c r="D3" s="8"/>
      <c r="E3" s="28" t="s">
        <v>118</v>
      </c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x14ac:dyDescent="0.25">
      <c r="C4" s="4" t="s">
        <v>48</v>
      </c>
      <c r="D4" s="4" t="s">
        <v>49</v>
      </c>
      <c r="E4" s="28" t="s">
        <v>120</v>
      </c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x14ac:dyDescent="0.25">
      <c r="A5" t="s">
        <v>27</v>
      </c>
      <c r="B5" s="4">
        <v>28</v>
      </c>
      <c r="C5" s="4" t="s">
        <v>116</v>
      </c>
      <c r="D5" s="4" t="s">
        <v>97</v>
      </c>
      <c r="E5" s="7" t="s">
        <v>121</v>
      </c>
      <c r="G5" s="6"/>
      <c r="H5" s="6"/>
      <c r="I5" s="7"/>
      <c r="J5" s="7"/>
      <c r="L5" s="7"/>
      <c r="M5" s="7"/>
      <c r="O5" s="7"/>
    </row>
    <row r="6" spans="1:15" x14ac:dyDescent="0.25">
      <c r="A6" t="s">
        <v>26</v>
      </c>
      <c r="B6" s="4">
        <v>40</v>
      </c>
      <c r="C6" t="s">
        <v>98</v>
      </c>
      <c r="D6" s="4" t="s">
        <v>99</v>
      </c>
      <c r="E6" s="7" t="s">
        <v>119</v>
      </c>
      <c r="G6" s="6"/>
      <c r="H6" s="6"/>
      <c r="I6" s="3"/>
      <c r="J6" s="3"/>
      <c r="K6" s="7"/>
      <c r="L6" s="7"/>
      <c r="M6" s="7"/>
      <c r="O6" s="7"/>
    </row>
    <row r="7" spans="1:15" x14ac:dyDescent="0.25">
      <c r="C7" s="4"/>
      <c r="D7" s="8"/>
      <c r="F7" s="6"/>
      <c r="G7" s="6"/>
      <c r="H7" s="6"/>
      <c r="I7" s="3"/>
      <c r="J7" s="7"/>
      <c r="K7" s="7"/>
      <c r="L7" s="7"/>
      <c r="M7" s="7"/>
      <c r="N7" s="7"/>
      <c r="O7" s="7"/>
    </row>
    <row r="8" spans="1:15" x14ac:dyDescent="0.25">
      <c r="B8" s="4"/>
      <c r="C8" s="4"/>
      <c r="D8" s="8"/>
      <c r="E8" s="7"/>
      <c r="F8" s="30" t="s">
        <v>100</v>
      </c>
      <c r="G8" s="6"/>
      <c r="H8" s="6"/>
      <c r="I8" s="3"/>
      <c r="J8" s="7"/>
      <c r="K8" s="7"/>
      <c r="L8" s="7"/>
      <c r="M8" s="7"/>
      <c r="N8" s="7"/>
      <c r="O8" s="7"/>
    </row>
    <row r="9" spans="1:15" x14ac:dyDescent="0.25">
      <c r="A9" s="4"/>
      <c r="B9" s="4"/>
      <c r="C9" s="6"/>
      <c r="D9" s="6"/>
      <c r="E9" s="7"/>
      <c r="F9" s="21" t="str">
        <f>SUM(E13:E22,E45:E51,'Masters Friday'!E16:E31)&amp;" Races"</f>
        <v>64 Races</v>
      </c>
      <c r="G9" s="34" t="s">
        <v>88</v>
      </c>
      <c r="H9" s="6"/>
      <c r="I9" s="7"/>
      <c r="J9" s="7"/>
      <c r="K9" s="7"/>
      <c r="L9" s="7"/>
      <c r="M9" s="7"/>
      <c r="N9" s="7"/>
      <c r="O9" s="7"/>
    </row>
    <row r="10" spans="1:15" ht="14.45" x14ac:dyDescent="0.3">
      <c r="A10" s="9" t="s">
        <v>47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35" t="s">
        <v>0</v>
      </c>
      <c r="B11" s="35" t="s">
        <v>12</v>
      </c>
      <c r="C11" s="10" t="s">
        <v>13</v>
      </c>
      <c r="D11" s="36" t="s">
        <v>14</v>
      </c>
      <c r="E11" s="35" t="s">
        <v>15</v>
      </c>
      <c r="F11" s="35"/>
      <c r="G11" s="36" t="s">
        <v>16</v>
      </c>
      <c r="H11" s="10" t="s">
        <v>17</v>
      </c>
      <c r="I11" s="11">
        <v>4.1666666666666666E-3</v>
      </c>
      <c r="J11" s="11">
        <v>4.8611111111111112E-3</v>
      </c>
      <c r="K11" s="11">
        <v>5.5555555555555558E-3</v>
      </c>
      <c r="L11" s="11">
        <v>6.2500000000000003E-3</v>
      </c>
      <c r="M11" s="11">
        <v>6.9444444444444441E-3</v>
      </c>
      <c r="N11" s="11">
        <v>7.6388888888888886E-3</v>
      </c>
      <c r="O11" s="11">
        <v>8.3333333333333332E-3</v>
      </c>
    </row>
    <row r="12" spans="1:15" x14ac:dyDescent="0.25">
      <c r="A12" s="35"/>
      <c r="B12" s="35"/>
      <c r="C12" s="12"/>
      <c r="D12" s="35"/>
      <c r="E12" s="10" t="s">
        <v>18</v>
      </c>
      <c r="F12" s="10" t="s">
        <v>19</v>
      </c>
      <c r="G12" s="35"/>
      <c r="H12" s="10" t="s">
        <v>20</v>
      </c>
      <c r="I12" s="22">
        <v>0.45833333333333331</v>
      </c>
      <c r="J12" s="11">
        <f t="shared" ref="J12:O12" si="0">$I$12</f>
        <v>0.45833333333333331</v>
      </c>
      <c r="K12" s="11">
        <f t="shared" si="0"/>
        <v>0.45833333333333331</v>
      </c>
      <c r="L12" s="11">
        <f t="shared" si="0"/>
        <v>0.45833333333333331</v>
      </c>
      <c r="M12" s="11">
        <f t="shared" si="0"/>
        <v>0.45833333333333331</v>
      </c>
      <c r="N12" s="11">
        <f t="shared" si="0"/>
        <v>0.45833333333333331</v>
      </c>
      <c r="O12" s="11">
        <f t="shared" si="0"/>
        <v>0.45833333333333331</v>
      </c>
    </row>
    <row r="13" spans="1:15" ht="14.45" x14ac:dyDescent="0.3">
      <c r="A13" s="13" t="s">
        <v>30</v>
      </c>
      <c r="B13" s="13" t="s">
        <v>21</v>
      </c>
      <c r="C13" s="14" t="s">
        <v>90</v>
      </c>
      <c r="D13" s="14">
        <v>5</v>
      </c>
      <c r="E13" s="14">
        <v>2</v>
      </c>
      <c r="F13" s="14">
        <v>3</v>
      </c>
      <c r="G13" s="14"/>
      <c r="H13" s="14"/>
      <c r="I13" s="15">
        <f t="shared" ref="I13:O28" si="1">I12+$E13*I$11</f>
        <v>0.46666666666666667</v>
      </c>
      <c r="J13" s="15">
        <f t="shared" si="1"/>
        <v>0.46805555555555556</v>
      </c>
      <c r="K13" s="15">
        <f t="shared" si="1"/>
        <v>0.46944444444444444</v>
      </c>
      <c r="L13" s="15">
        <f t="shared" si="1"/>
        <v>0.47083333333333333</v>
      </c>
      <c r="M13" s="15">
        <f t="shared" si="1"/>
        <v>0.47222222222222221</v>
      </c>
      <c r="N13" s="15">
        <f t="shared" si="1"/>
        <v>0.47361111111111109</v>
      </c>
      <c r="O13" s="15">
        <f t="shared" si="1"/>
        <v>0.47499999999999998</v>
      </c>
    </row>
    <row r="14" spans="1:15" ht="14.45" x14ac:dyDescent="0.3">
      <c r="A14" s="13" t="s">
        <v>26</v>
      </c>
      <c r="B14" s="13" t="s">
        <v>21</v>
      </c>
      <c r="C14" s="14" t="s">
        <v>89</v>
      </c>
      <c r="D14" s="14">
        <v>5</v>
      </c>
      <c r="E14" s="14">
        <v>5</v>
      </c>
      <c r="F14" s="14">
        <v>5</v>
      </c>
      <c r="G14" s="14"/>
      <c r="H14" s="14"/>
      <c r="I14" s="15">
        <f t="shared" si="1"/>
        <v>0.48749999999999999</v>
      </c>
      <c r="J14" s="15">
        <f t="shared" si="1"/>
        <v>0.49236111111111114</v>
      </c>
      <c r="K14" s="15">
        <f t="shared" si="1"/>
        <v>0.49722222222222223</v>
      </c>
      <c r="L14" s="15">
        <f t="shared" si="1"/>
        <v>0.50208333333333333</v>
      </c>
      <c r="M14" s="15">
        <f t="shared" si="1"/>
        <v>0.50694444444444442</v>
      </c>
      <c r="N14" s="15">
        <f t="shared" si="1"/>
        <v>0.51180555555555551</v>
      </c>
      <c r="O14" s="15">
        <f t="shared" si="1"/>
        <v>0.51666666666666661</v>
      </c>
    </row>
    <row r="15" spans="1:15" ht="14.45" x14ac:dyDescent="0.3">
      <c r="A15" s="13" t="s">
        <v>30</v>
      </c>
      <c r="B15" s="13" t="s">
        <v>45</v>
      </c>
      <c r="C15" s="14" t="s">
        <v>90</v>
      </c>
      <c r="D15" s="14">
        <v>5</v>
      </c>
      <c r="E15" s="14">
        <v>2</v>
      </c>
      <c r="F15" s="14">
        <v>3</v>
      </c>
      <c r="G15" s="14"/>
      <c r="H15" s="14"/>
      <c r="I15" s="15">
        <f t="shared" si="1"/>
        <v>0.49583333333333335</v>
      </c>
      <c r="J15" s="15">
        <f t="shared" si="1"/>
        <v>0.50208333333333333</v>
      </c>
      <c r="K15" s="15">
        <f t="shared" si="1"/>
        <v>0.5083333333333333</v>
      </c>
      <c r="L15" s="15">
        <f t="shared" si="1"/>
        <v>0.51458333333333328</v>
      </c>
      <c r="M15" s="15">
        <f t="shared" si="1"/>
        <v>0.52083333333333326</v>
      </c>
      <c r="N15" s="15">
        <f t="shared" si="1"/>
        <v>0.52708333333333324</v>
      </c>
      <c r="O15" s="15">
        <f t="shared" si="1"/>
        <v>0.53333333333333333</v>
      </c>
    </row>
    <row r="16" spans="1:15" ht="14.45" x14ac:dyDescent="0.3">
      <c r="A16" s="13" t="s">
        <v>26</v>
      </c>
      <c r="B16" s="13" t="s">
        <v>45</v>
      </c>
      <c r="C16" s="14" t="s">
        <v>89</v>
      </c>
      <c r="D16" s="14">
        <v>5</v>
      </c>
      <c r="E16" s="14">
        <v>5</v>
      </c>
      <c r="F16" s="14">
        <v>5</v>
      </c>
      <c r="G16" s="14"/>
      <c r="H16" s="14"/>
      <c r="I16" s="15">
        <f t="shared" si="1"/>
        <v>0.51666666666666672</v>
      </c>
      <c r="J16" s="15">
        <f t="shared" si="1"/>
        <v>0.52638888888888891</v>
      </c>
      <c r="K16" s="15">
        <f t="shared" si="1"/>
        <v>0.53611111111111109</v>
      </c>
      <c r="L16" s="15">
        <f t="shared" si="1"/>
        <v>0.54583333333333328</v>
      </c>
      <c r="M16" s="15">
        <f t="shared" si="1"/>
        <v>0.55555555555555547</v>
      </c>
      <c r="N16" s="15">
        <f t="shared" si="1"/>
        <v>0.56527777777777766</v>
      </c>
      <c r="O16" s="15">
        <f t="shared" si="1"/>
        <v>0.57499999999999996</v>
      </c>
    </row>
    <row r="17" spans="1:16" ht="14.45" x14ac:dyDescent="0.3">
      <c r="A17" s="13" t="s">
        <v>30</v>
      </c>
      <c r="B17" s="13" t="s">
        <v>50</v>
      </c>
      <c r="C17" s="14" t="s">
        <v>90</v>
      </c>
      <c r="D17" s="14">
        <v>5</v>
      </c>
      <c r="E17" s="14">
        <v>2</v>
      </c>
      <c r="F17" s="14">
        <v>3</v>
      </c>
      <c r="G17" s="14"/>
      <c r="H17" s="14"/>
      <c r="I17" s="15">
        <f t="shared" si="1"/>
        <v>0.52500000000000002</v>
      </c>
      <c r="J17" s="15">
        <f t="shared" si="1"/>
        <v>0.53611111111111109</v>
      </c>
      <c r="K17" s="15">
        <f t="shared" si="1"/>
        <v>0.54722222222222217</v>
      </c>
      <c r="L17" s="15">
        <f t="shared" si="1"/>
        <v>0.55833333333333324</v>
      </c>
      <c r="M17" s="15">
        <f t="shared" si="1"/>
        <v>0.56944444444444431</v>
      </c>
      <c r="N17" s="15">
        <f t="shared" si="1"/>
        <v>0.58055555555555538</v>
      </c>
      <c r="O17" s="15">
        <f t="shared" si="1"/>
        <v>0.59166666666666667</v>
      </c>
    </row>
    <row r="18" spans="1:16" ht="14.45" x14ac:dyDescent="0.3">
      <c r="A18" s="13" t="s">
        <v>26</v>
      </c>
      <c r="B18" s="13" t="s">
        <v>50</v>
      </c>
      <c r="C18" s="14" t="s">
        <v>89</v>
      </c>
      <c r="D18" s="14">
        <v>5</v>
      </c>
      <c r="E18" s="14">
        <v>5</v>
      </c>
      <c r="F18" s="14">
        <v>5</v>
      </c>
      <c r="G18" s="14"/>
      <c r="H18" s="14"/>
      <c r="I18" s="15">
        <f t="shared" si="1"/>
        <v>0.54583333333333339</v>
      </c>
      <c r="J18" s="15">
        <f t="shared" si="1"/>
        <v>0.56041666666666667</v>
      </c>
      <c r="K18" s="15">
        <f t="shared" si="1"/>
        <v>0.57499999999999996</v>
      </c>
      <c r="L18" s="15">
        <f t="shared" si="1"/>
        <v>0.58958333333333324</v>
      </c>
      <c r="M18" s="15">
        <f t="shared" si="1"/>
        <v>0.60416666666666652</v>
      </c>
      <c r="N18" s="15">
        <f t="shared" si="1"/>
        <v>0.6187499999999998</v>
      </c>
      <c r="O18" s="15">
        <f t="shared" si="1"/>
        <v>0.6333333333333333</v>
      </c>
    </row>
    <row r="19" spans="1:16" ht="14.45" x14ac:dyDescent="0.3">
      <c r="A19" s="13" t="s">
        <v>30</v>
      </c>
      <c r="B19" s="13" t="s">
        <v>56</v>
      </c>
      <c r="C19" s="14" t="s">
        <v>90</v>
      </c>
      <c r="D19" s="14">
        <v>5</v>
      </c>
      <c r="E19" s="14">
        <v>2</v>
      </c>
      <c r="F19" s="14">
        <v>2</v>
      </c>
      <c r="G19" s="14"/>
      <c r="H19" s="14"/>
      <c r="I19" s="15">
        <f t="shared" si="1"/>
        <v>0.5541666666666667</v>
      </c>
      <c r="J19" s="15">
        <f t="shared" si="1"/>
        <v>0.57013888888888886</v>
      </c>
      <c r="K19" s="15">
        <f t="shared" si="1"/>
        <v>0.58611111111111103</v>
      </c>
      <c r="L19" s="15">
        <f t="shared" si="1"/>
        <v>0.60208333333333319</v>
      </c>
      <c r="M19" s="15">
        <f t="shared" si="1"/>
        <v>0.61805555555555536</v>
      </c>
      <c r="N19" s="15">
        <f t="shared" si="1"/>
        <v>0.63402777777777752</v>
      </c>
      <c r="O19" s="15">
        <f t="shared" si="1"/>
        <v>0.65</v>
      </c>
    </row>
    <row r="20" spans="1:16" ht="14.45" x14ac:dyDescent="0.3">
      <c r="A20" s="13" t="s">
        <v>26</v>
      </c>
      <c r="B20" s="13" t="s">
        <v>56</v>
      </c>
      <c r="C20" s="14" t="s">
        <v>89</v>
      </c>
      <c r="D20" s="14">
        <v>6</v>
      </c>
      <c r="E20" s="14">
        <v>4</v>
      </c>
      <c r="F20" s="14">
        <v>4</v>
      </c>
      <c r="G20" s="14"/>
      <c r="H20" s="14"/>
      <c r="I20" s="15">
        <f t="shared" si="1"/>
        <v>0.57083333333333341</v>
      </c>
      <c r="J20" s="15">
        <f t="shared" si="1"/>
        <v>0.58958333333333335</v>
      </c>
      <c r="K20" s="15">
        <f t="shared" si="1"/>
        <v>0.60833333333333328</v>
      </c>
      <c r="L20" s="15">
        <f t="shared" si="1"/>
        <v>0.62708333333333321</v>
      </c>
      <c r="M20" s="15">
        <f t="shared" si="1"/>
        <v>0.64583333333333315</v>
      </c>
      <c r="N20" s="15">
        <f t="shared" si="1"/>
        <v>0.66458333333333308</v>
      </c>
      <c r="O20" s="15">
        <f t="shared" si="1"/>
        <v>0.68333333333333335</v>
      </c>
    </row>
    <row r="21" spans="1:16" ht="14.45" x14ac:dyDescent="0.3">
      <c r="A21" s="13" t="s">
        <v>30</v>
      </c>
      <c r="B21" s="13" t="s">
        <v>57</v>
      </c>
      <c r="C21" s="14" t="s">
        <v>90</v>
      </c>
      <c r="D21" s="14">
        <v>5</v>
      </c>
      <c r="E21" s="14">
        <v>2</v>
      </c>
      <c r="F21" s="14">
        <v>2</v>
      </c>
      <c r="G21" s="14">
        <v>16</v>
      </c>
      <c r="H21" s="14"/>
      <c r="I21" s="15">
        <f t="shared" si="1"/>
        <v>0.57916666666666672</v>
      </c>
      <c r="J21" s="15">
        <f t="shared" si="1"/>
        <v>0.59930555555555554</v>
      </c>
      <c r="K21" s="15">
        <f t="shared" si="1"/>
        <v>0.61944444444444435</v>
      </c>
      <c r="L21" s="15">
        <f t="shared" si="1"/>
        <v>0.63958333333333317</v>
      </c>
      <c r="M21" s="15">
        <f t="shared" si="1"/>
        <v>0.65972222222222199</v>
      </c>
      <c r="N21" s="15">
        <f t="shared" si="1"/>
        <v>0.67986111111111081</v>
      </c>
      <c r="O21" s="15">
        <f t="shared" si="1"/>
        <v>0.70000000000000007</v>
      </c>
      <c r="P21" s="27">
        <f>G21/B5</f>
        <v>0.5714285714285714</v>
      </c>
    </row>
    <row r="22" spans="1:16" ht="12.6" customHeight="1" x14ac:dyDescent="0.3">
      <c r="A22" s="13" t="s">
        <v>26</v>
      </c>
      <c r="B22" s="13" t="s">
        <v>57</v>
      </c>
      <c r="C22" s="14" t="s">
        <v>89</v>
      </c>
      <c r="D22" s="14">
        <v>6</v>
      </c>
      <c r="E22" s="14">
        <v>4</v>
      </c>
      <c r="F22" s="14">
        <v>4</v>
      </c>
      <c r="G22" s="16">
        <v>24</v>
      </c>
      <c r="H22" s="16"/>
      <c r="I22" s="15">
        <f t="shared" si="1"/>
        <v>0.59583333333333344</v>
      </c>
      <c r="J22" s="15">
        <f t="shared" si="1"/>
        <v>0.61875000000000002</v>
      </c>
      <c r="K22" s="18">
        <f t="shared" si="1"/>
        <v>0.64166666666666661</v>
      </c>
      <c r="L22" s="15">
        <f t="shared" si="1"/>
        <v>0.66458333333333319</v>
      </c>
      <c r="M22" s="15">
        <f t="shared" si="1"/>
        <v>0.68749999999999978</v>
      </c>
      <c r="N22" s="15">
        <f t="shared" si="1"/>
        <v>0.71041666666666636</v>
      </c>
      <c r="O22" s="15">
        <f t="shared" si="1"/>
        <v>0.73333333333333339</v>
      </c>
      <c r="P22" s="27">
        <f>G22/B6</f>
        <v>0.6</v>
      </c>
    </row>
    <row r="23" spans="1:16" ht="14.45" hidden="1" x14ac:dyDescent="0.3">
      <c r="A23" s="13"/>
      <c r="B23" s="13"/>
      <c r="C23" s="14"/>
      <c r="D23" s="14"/>
      <c r="E23" s="14"/>
      <c r="F23" s="14"/>
      <c r="G23" s="16"/>
      <c r="H23" s="16">
        <f>(E23+F23)*G23</f>
        <v>0</v>
      </c>
      <c r="I23" s="15">
        <f t="shared" si="1"/>
        <v>0.59583333333333344</v>
      </c>
      <c r="J23" s="15">
        <f t="shared" si="1"/>
        <v>0.61875000000000002</v>
      </c>
      <c r="K23" s="15">
        <f t="shared" si="1"/>
        <v>0.64166666666666661</v>
      </c>
      <c r="L23" s="15">
        <f t="shared" si="1"/>
        <v>0.66458333333333319</v>
      </c>
      <c r="M23" s="15">
        <f t="shared" si="1"/>
        <v>0.68749999999999978</v>
      </c>
      <c r="N23" s="15">
        <f t="shared" si="1"/>
        <v>0.71041666666666636</v>
      </c>
      <c r="O23" s="15">
        <f t="shared" si="1"/>
        <v>0.73333333333333339</v>
      </c>
    </row>
    <row r="24" spans="1:16" ht="14.45" hidden="1" x14ac:dyDescent="0.3">
      <c r="A24" s="17"/>
      <c r="B24" s="17"/>
      <c r="C24" s="16"/>
      <c r="D24" s="16"/>
      <c r="E24" s="14"/>
      <c r="F24" s="14"/>
      <c r="G24" s="16"/>
      <c r="H24" s="16">
        <f>(E24+F24)*G24</f>
        <v>0</v>
      </c>
      <c r="I24" s="15">
        <f t="shared" si="1"/>
        <v>0.59583333333333344</v>
      </c>
      <c r="J24" s="15">
        <f t="shared" si="1"/>
        <v>0.61875000000000002</v>
      </c>
      <c r="K24" s="15">
        <f t="shared" si="1"/>
        <v>0.64166666666666661</v>
      </c>
      <c r="L24" s="15">
        <f t="shared" si="1"/>
        <v>0.66458333333333319</v>
      </c>
      <c r="M24" s="15">
        <f t="shared" si="1"/>
        <v>0.68749999999999978</v>
      </c>
      <c r="N24" s="15">
        <f t="shared" si="1"/>
        <v>0.71041666666666636</v>
      </c>
      <c r="O24" s="15">
        <f t="shared" si="1"/>
        <v>0.73333333333333339</v>
      </c>
    </row>
    <row r="25" spans="1:16" ht="14.45" hidden="1" x14ac:dyDescent="0.3">
      <c r="A25" s="13"/>
      <c r="B25" s="13"/>
      <c r="C25" s="14"/>
      <c r="D25" s="14"/>
      <c r="E25" s="16"/>
      <c r="F25" s="16"/>
      <c r="G25" s="16"/>
      <c r="H25" s="16">
        <f t="shared" ref="H25:H36" si="2">(E25+F25)*G25</f>
        <v>0</v>
      </c>
      <c r="I25" s="18">
        <f t="shared" si="1"/>
        <v>0.59583333333333344</v>
      </c>
      <c r="J25" s="18">
        <f t="shared" si="1"/>
        <v>0.61875000000000002</v>
      </c>
      <c r="K25" s="18">
        <f t="shared" si="1"/>
        <v>0.64166666666666661</v>
      </c>
      <c r="L25" s="18">
        <f t="shared" si="1"/>
        <v>0.66458333333333319</v>
      </c>
      <c r="M25" s="18">
        <f t="shared" si="1"/>
        <v>0.68749999999999978</v>
      </c>
      <c r="N25" s="18">
        <f t="shared" si="1"/>
        <v>0.71041666666666636</v>
      </c>
      <c r="O25" s="18">
        <f t="shared" si="1"/>
        <v>0.73333333333333339</v>
      </c>
    </row>
    <row r="26" spans="1:16" ht="14.45" hidden="1" x14ac:dyDescent="0.3">
      <c r="A26" s="13"/>
      <c r="B26" s="13"/>
      <c r="C26" s="14"/>
      <c r="D26" s="14"/>
      <c r="E26" s="14"/>
      <c r="F26" s="14"/>
      <c r="G26" s="14"/>
      <c r="H26" s="14">
        <f t="shared" si="2"/>
        <v>0</v>
      </c>
      <c r="I26" s="15">
        <f t="shared" si="1"/>
        <v>0.59583333333333344</v>
      </c>
      <c r="J26" s="15">
        <f t="shared" si="1"/>
        <v>0.61875000000000002</v>
      </c>
      <c r="K26" s="15">
        <f t="shared" si="1"/>
        <v>0.64166666666666661</v>
      </c>
      <c r="L26" s="15">
        <f t="shared" si="1"/>
        <v>0.66458333333333319</v>
      </c>
      <c r="M26" s="15">
        <f t="shared" si="1"/>
        <v>0.68749999999999978</v>
      </c>
      <c r="N26" s="15">
        <f t="shared" si="1"/>
        <v>0.71041666666666636</v>
      </c>
      <c r="O26" s="15">
        <f t="shared" si="1"/>
        <v>0.73333333333333339</v>
      </c>
    </row>
    <row r="27" spans="1:16" ht="14.45" hidden="1" x14ac:dyDescent="0.3">
      <c r="A27" s="13"/>
      <c r="B27" s="13"/>
      <c r="C27" s="14"/>
      <c r="D27" s="14"/>
      <c r="E27" s="14"/>
      <c r="F27" s="14"/>
      <c r="G27" s="14"/>
      <c r="H27" s="14">
        <f t="shared" si="2"/>
        <v>0</v>
      </c>
      <c r="I27" s="15">
        <f t="shared" si="1"/>
        <v>0.59583333333333344</v>
      </c>
      <c r="J27" s="15">
        <f t="shared" si="1"/>
        <v>0.61875000000000002</v>
      </c>
      <c r="K27" s="15">
        <f t="shared" si="1"/>
        <v>0.64166666666666661</v>
      </c>
      <c r="L27" s="15">
        <f t="shared" si="1"/>
        <v>0.66458333333333319</v>
      </c>
      <c r="M27" s="15">
        <f t="shared" si="1"/>
        <v>0.68749999999999978</v>
      </c>
      <c r="N27" s="15">
        <f t="shared" si="1"/>
        <v>0.71041666666666636</v>
      </c>
      <c r="O27" s="15">
        <f t="shared" si="1"/>
        <v>0.73333333333333339</v>
      </c>
    </row>
    <row r="28" spans="1:16" ht="14.45" hidden="1" x14ac:dyDescent="0.3">
      <c r="A28" s="13"/>
      <c r="B28" s="13"/>
      <c r="C28" s="14"/>
      <c r="D28" s="14"/>
      <c r="E28" s="14"/>
      <c r="F28" s="14"/>
      <c r="G28" s="14"/>
      <c r="H28" s="14">
        <f t="shared" si="2"/>
        <v>0</v>
      </c>
      <c r="I28" s="15">
        <f t="shared" si="1"/>
        <v>0.59583333333333344</v>
      </c>
      <c r="J28" s="15">
        <f t="shared" si="1"/>
        <v>0.61875000000000002</v>
      </c>
      <c r="K28" s="15">
        <f t="shared" si="1"/>
        <v>0.64166666666666661</v>
      </c>
      <c r="L28" s="15">
        <f t="shared" si="1"/>
        <v>0.66458333333333319</v>
      </c>
      <c r="M28" s="15">
        <f t="shared" si="1"/>
        <v>0.68749999999999978</v>
      </c>
      <c r="N28" s="15">
        <f t="shared" si="1"/>
        <v>0.71041666666666636</v>
      </c>
      <c r="O28" s="15">
        <f t="shared" si="1"/>
        <v>0.73333333333333339</v>
      </c>
    </row>
    <row r="29" spans="1:16" ht="14.45" hidden="1" x14ac:dyDescent="0.3">
      <c r="A29" s="13"/>
      <c r="B29" s="17"/>
      <c r="C29" s="14"/>
      <c r="D29" s="14"/>
      <c r="E29" s="14"/>
      <c r="F29" s="14"/>
      <c r="G29" s="14"/>
      <c r="H29" s="14">
        <f t="shared" si="2"/>
        <v>0</v>
      </c>
      <c r="I29" s="15">
        <f t="shared" ref="I29:O39" si="3">I28+$E29*I$11</f>
        <v>0.59583333333333344</v>
      </c>
      <c r="J29" s="15">
        <f t="shared" si="3"/>
        <v>0.61875000000000002</v>
      </c>
      <c r="K29" s="15">
        <f t="shared" si="3"/>
        <v>0.64166666666666661</v>
      </c>
      <c r="L29" s="15">
        <f t="shared" si="3"/>
        <v>0.66458333333333319</v>
      </c>
      <c r="M29" s="15">
        <f t="shared" si="3"/>
        <v>0.68749999999999978</v>
      </c>
      <c r="N29" s="15">
        <f t="shared" si="3"/>
        <v>0.71041666666666636</v>
      </c>
      <c r="O29" s="15">
        <f t="shared" si="3"/>
        <v>0.73333333333333339</v>
      </c>
    </row>
    <row r="30" spans="1:16" ht="14.45" hidden="1" x14ac:dyDescent="0.3">
      <c r="A30" s="13"/>
      <c r="B30" s="17"/>
      <c r="C30" s="14"/>
      <c r="D30" s="14"/>
      <c r="E30" s="14"/>
      <c r="F30" s="14"/>
      <c r="G30" s="14"/>
      <c r="H30" s="14">
        <f t="shared" si="2"/>
        <v>0</v>
      </c>
      <c r="I30" s="15">
        <f t="shared" si="3"/>
        <v>0.59583333333333344</v>
      </c>
      <c r="J30" s="15">
        <f t="shared" si="3"/>
        <v>0.61875000000000002</v>
      </c>
      <c r="K30" s="15">
        <f t="shared" si="3"/>
        <v>0.64166666666666661</v>
      </c>
      <c r="L30" s="15">
        <f t="shared" si="3"/>
        <v>0.66458333333333319</v>
      </c>
      <c r="M30" s="15">
        <f t="shared" si="3"/>
        <v>0.68749999999999978</v>
      </c>
      <c r="N30" s="15">
        <f t="shared" si="3"/>
        <v>0.71041666666666636</v>
      </c>
      <c r="O30" s="15">
        <f t="shared" si="3"/>
        <v>0.73333333333333339</v>
      </c>
    </row>
    <row r="31" spans="1:16" ht="14.45" hidden="1" x14ac:dyDescent="0.3">
      <c r="A31" s="13"/>
      <c r="B31" s="17"/>
      <c r="C31" s="14"/>
      <c r="D31" s="14"/>
      <c r="E31" s="14"/>
      <c r="F31" s="14"/>
      <c r="G31" s="14"/>
      <c r="H31" s="14">
        <f t="shared" si="2"/>
        <v>0</v>
      </c>
      <c r="I31" s="15">
        <f t="shared" si="3"/>
        <v>0.59583333333333344</v>
      </c>
      <c r="J31" s="15">
        <f t="shared" si="3"/>
        <v>0.61875000000000002</v>
      </c>
      <c r="K31" s="15">
        <f t="shared" si="3"/>
        <v>0.64166666666666661</v>
      </c>
      <c r="L31" s="15">
        <f t="shared" si="3"/>
        <v>0.66458333333333319</v>
      </c>
      <c r="M31" s="15">
        <f t="shared" si="3"/>
        <v>0.68749999999999978</v>
      </c>
      <c r="N31" s="15">
        <f t="shared" si="3"/>
        <v>0.71041666666666636</v>
      </c>
      <c r="O31" s="15">
        <f t="shared" si="3"/>
        <v>0.73333333333333339</v>
      </c>
    </row>
    <row r="32" spans="1:16" ht="14.45" hidden="1" x14ac:dyDescent="0.3">
      <c r="A32" s="13"/>
      <c r="B32" s="13"/>
      <c r="C32" s="14"/>
      <c r="D32" s="14"/>
      <c r="E32" s="14"/>
      <c r="F32" s="14"/>
      <c r="G32" s="14"/>
      <c r="H32" s="14">
        <f t="shared" si="2"/>
        <v>0</v>
      </c>
      <c r="I32" s="15">
        <f t="shared" si="3"/>
        <v>0.59583333333333344</v>
      </c>
      <c r="J32" s="15">
        <f t="shared" si="3"/>
        <v>0.61875000000000002</v>
      </c>
      <c r="K32" s="15">
        <f t="shared" si="3"/>
        <v>0.64166666666666661</v>
      </c>
      <c r="L32" s="15">
        <f t="shared" si="3"/>
        <v>0.66458333333333319</v>
      </c>
      <c r="M32" s="15">
        <f t="shared" si="3"/>
        <v>0.68749999999999978</v>
      </c>
      <c r="N32" s="15">
        <f t="shared" si="3"/>
        <v>0.71041666666666636</v>
      </c>
      <c r="O32" s="15">
        <f t="shared" si="3"/>
        <v>0.73333333333333339</v>
      </c>
    </row>
    <row r="33" spans="1:19" ht="14.45" hidden="1" x14ac:dyDescent="0.3">
      <c r="A33" s="13"/>
      <c r="B33" s="13"/>
      <c r="C33" s="14"/>
      <c r="D33" s="14"/>
      <c r="E33" s="14"/>
      <c r="F33" s="14"/>
      <c r="G33" s="14"/>
      <c r="H33" s="14">
        <f t="shared" si="2"/>
        <v>0</v>
      </c>
      <c r="I33" s="15">
        <f t="shared" si="3"/>
        <v>0.59583333333333344</v>
      </c>
      <c r="J33" s="15">
        <f t="shared" si="3"/>
        <v>0.61875000000000002</v>
      </c>
      <c r="K33" s="15">
        <f t="shared" si="3"/>
        <v>0.64166666666666661</v>
      </c>
      <c r="L33" s="15">
        <f t="shared" si="3"/>
        <v>0.66458333333333319</v>
      </c>
      <c r="M33" s="15">
        <f t="shared" si="3"/>
        <v>0.68749999999999978</v>
      </c>
      <c r="N33" s="15">
        <f t="shared" si="3"/>
        <v>0.71041666666666636</v>
      </c>
      <c r="O33" s="15">
        <f t="shared" si="3"/>
        <v>0.73333333333333339</v>
      </c>
    </row>
    <row r="34" spans="1:19" ht="14.45" hidden="1" x14ac:dyDescent="0.3">
      <c r="A34" s="13"/>
      <c r="B34" s="13"/>
      <c r="C34" s="14"/>
      <c r="D34" s="14"/>
      <c r="E34" s="14"/>
      <c r="F34" s="14"/>
      <c r="G34" s="14"/>
      <c r="H34" s="14">
        <f t="shared" si="2"/>
        <v>0</v>
      </c>
      <c r="I34" s="15">
        <f t="shared" si="3"/>
        <v>0.59583333333333344</v>
      </c>
      <c r="J34" s="15">
        <f t="shared" si="3"/>
        <v>0.61875000000000002</v>
      </c>
      <c r="K34" s="15">
        <f t="shared" si="3"/>
        <v>0.64166666666666661</v>
      </c>
      <c r="L34" s="15">
        <f t="shared" si="3"/>
        <v>0.66458333333333319</v>
      </c>
      <c r="M34" s="15">
        <f t="shared" si="3"/>
        <v>0.68749999999999978</v>
      </c>
      <c r="N34" s="15">
        <f t="shared" si="3"/>
        <v>0.71041666666666636</v>
      </c>
      <c r="O34" s="15">
        <f t="shared" si="3"/>
        <v>0.73333333333333339</v>
      </c>
    </row>
    <row r="35" spans="1:19" ht="14.45" hidden="1" x14ac:dyDescent="0.3">
      <c r="A35" s="13"/>
      <c r="B35" s="13"/>
      <c r="C35" s="14"/>
      <c r="D35" s="14"/>
      <c r="E35" s="14"/>
      <c r="F35" s="14"/>
      <c r="G35" s="14"/>
      <c r="H35" s="14">
        <f t="shared" si="2"/>
        <v>0</v>
      </c>
      <c r="I35" s="15">
        <f t="shared" si="3"/>
        <v>0.59583333333333344</v>
      </c>
      <c r="J35" s="15">
        <f t="shared" si="3"/>
        <v>0.61875000000000002</v>
      </c>
      <c r="K35" s="15">
        <f t="shared" si="3"/>
        <v>0.64166666666666661</v>
      </c>
      <c r="L35" s="15">
        <f t="shared" si="3"/>
        <v>0.66458333333333319</v>
      </c>
      <c r="M35" s="15">
        <f t="shared" si="3"/>
        <v>0.68749999999999978</v>
      </c>
      <c r="N35" s="15">
        <f t="shared" si="3"/>
        <v>0.71041666666666636</v>
      </c>
      <c r="O35" s="15">
        <f t="shared" si="3"/>
        <v>0.73333333333333339</v>
      </c>
    </row>
    <row r="36" spans="1:19" ht="14.45" hidden="1" x14ac:dyDescent="0.3">
      <c r="A36" s="17"/>
      <c r="B36" s="17"/>
      <c r="C36" s="14"/>
      <c r="D36" s="14"/>
      <c r="E36" s="14"/>
      <c r="F36" s="14"/>
      <c r="G36" s="14"/>
      <c r="H36" s="14">
        <f t="shared" si="2"/>
        <v>0</v>
      </c>
      <c r="I36" s="15">
        <f t="shared" si="3"/>
        <v>0.59583333333333344</v>
      </c>
      <c r="J36" s="15">
        <f t="shared" si="3"/>
        <v>0.61875000000000002</v>
      </c>
      <c r="K36" s="15">
        <f t="shared" si="3"/>
        <v>0.64166666666666661</v>
      </c>
      <c r="L36" s="15">
        <f t="shared" si="3"/>
        <v>0.66458333333333319</v>
      </c>
      <c r="M36" s="15">
        <f t="shared" si="3"/>
        <v>0.68749999999999978</v>
      </c>
      <c r="N36" s="15">
        <f t="shared" si="3"/>
        <v>0.71041666666666636</v>
      </c>
      <c r="O36" s="15">
        <f t="shared" si="3"/>
        <v>0.73333333333333339</v>
      </c>
    </row>
    <row r="37" spans="1:19" ht="14.45" hidden="1" x14ac:dyDescent="0.3">
      <c r="A37" s="17"/>
      <c r="B37" s="17"/>
      <c r="C37" s="14"/>
      <c r="D37" s="14"/>
      <c r="E37" s="14"/>
      <c r="F37" s="14"/>
      <c r="G37" s="14"/>
      <c r="H37" s="14">
        <f>(E37+F37)*G37</f>
        <v>0</v>
      </c>
      <c r="I37" s="15">
        <f t="shared" si="3"/>
        <v>0.59583333333333344</v>
      </c>
      <c r="J37" s="15">
        <f t="shared" si="3"/>
        <v>0.61875000000000002</v>
      </c>
      <c r="K37" s="15">
        <f t="shared" si="3"/>
        <v>0.64166666666666661</v>
      </c>
      <c r="L37" s="15">
        <f t="shared" si="3"/>
        <v>0.66458333333333319</v>
      </c>
      <c r="M37" s="15">
        <f t="shared" si="3"/>
        <v>0.68749999999999978</v>
      </c>
      <c r="N37" s="15">
        <f t="shared" si="3"/>
        <v>0.71041666666666636</v>
      </c>
      <c r="O37" s="15">
        <f t="shared" si="3"/>
        <v>0.73333333333333339</v>
      </c>
    </row>
    <row r="38" spans="1:19" ht="14.45" hidden="1" x14ac:dyDescent="0.3">
      <c r="A38" s="17"/>
      <c r="B38" s="17"/>
      <c r="C38" s="14"/>
      <c r="D38" s="14"/>
      <c r="E38" s="14"/>
      <c r="F38" s="14"/>
      <c r="G38" s="14"/>
      <c r="H38" s="14">
        <f>(E38+F38)*G38</f>
        <v>0</v>
      </c>
      <c r="I38" s="15">
        <f t="shared" si="3"/>
        <v>0.59583333333333344</v>
      </c>
      <c r="J38" s="15">
        <f t="shared" si="3"/>
        <v>0.61875000000000002</v>
      </c>
      <c r="K38" s="15">
        <f t="shared" si="3"/>
        <v>0.64166666666666661</v>
      </c>
      <c r="L38" s="15">
        <f t="shared" si="3"/>
        <v>0.66458333333333319</v>
      </c>
      <c r="M38" s="15">
        <f t="shared" si="3"/>
        <v>0.68749999999999978</v>
      </c>
      <c r="N38" s="15">
        <f t="shared" si="3"/>
        <v>0.71041666666666636</v>
      </c>
      <c r="O38" s="15">
        <f t="shared" si="3"/>
        <v>0.73333333333333339</v>
      </c>
    </row>
    <row r="39" spans="1:19" ht="14.45" hidden="1" x14ac:dyDescent="0.3">
      <c r="A39" s="17"/>
      <c r="B39" s="17"/>
      <c r="C39" s="16"/>
      <c r="D39" s="16"/>
      <c r="E39" s="14"/>
      <c r="F39" s="14"/>
      <c r="G39" s="14"/>
      <c r="H39" s="14">
        <f>(E39+F39)*G39</f>
        <v>0</v>
      </c>
      <c r="I39" s="15">
        <f t="shared" si="3"/>
        <v>0.59583333333333344</v>
      </c>
      <c r="J39" s="15">
        <f t="shared" si="3"/>
        <v>0.61875000000000002</v>
      </c>
      <c r="K39" s="15">
        <f t="shared" si="3"/>
        <v>0.64166666666666661</v>
      </c>
      <c r="L39" s="15">
        <f t="shared" si="3"/>
        <v>0.66458333333333319</v>
      </c>
      <c r="M39" s="15">
        <f t="shared" si="3"/>
        <v>0.68749999999999978</v>
      </c>
      <c r="N39" s="15">
        <f t="shared" si="3"/>
        <v>0.71041666666666636</v>
      </c>
      <c r="O39" s="15">
        <f t="shared" si="3"/>
        <v>0.73333333333333339</v>
      </c>
    </row>
    <row r="40" spans="1:19" x14ac:dyDescent="0.25">
      <c r="A40" s="2"/>
      <c r="B40" s="2"/>
      <c r="C40" s="6"/>
      <c r="D40" s="6"/>
      <c r="E40" s="6">
        <f>SUM(E13:E39)</f>
        <v>33</v>
      </c>
      <c r="F40" s="6">
        <f>SUM(F13:F39)</f>
        <v>36</v>
      </c>
      <c r="G40" s="29" t="s">
        <v>117</v>
      </c>
      <c r="H40" s="6"/>
      <c r="I40" s="19"/>
      <c r="J40" s="19"/>
      <c r="K40" s="19"/>
      <c r="L40" s="19"/>
      <c r="M40" s="19"/>
      <c r="N40" s="19"/>
      <c r="O40" s="19"/>
    </row>
    <row r="41" spans="1:19" ht="14.45" x14ac:dyDescent="0.3">
      <c r="A41" s="7"/>
      <c r="B41" s="7"/>
      <c r="C41" s="6"/>
      <c r="D41" s="6"/>
      <c r="E41" s="6"/>
      <c r="F41" s="6"/>
      <c r="G41" s="6"/>
      <c r="H41" s="6"/>
      <c r="I41" s="19"/>
      <c r="J41" s="19"/>
      <c r="K41" s="19"/>
      <c r="L41" s="19"/>
      <c r="M41" s="19"/>
      <c r="N41" s="19"/>
      <c r="O41" s="19"/>
    </row>
    <row r="42" spans="1:19" ht="14.45" x14ac:dyDescent="0.3">
      <c r="A42" s="9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9" x14ac:dyDescent="0.25">
      <c r="A43" s="35"/>
      <c r="B43" s="35"/>
      <c r="C43" s="24"/>
      <c r="D43" s="36"/>
      <c r="E43" s="35"/>
      <c r="F43" s="35"/>
      <c r="G43" s="36"/>
      <c r="H43" s="24"/>
      <c r="I43" s="11">
        <v>4.1666666666666666E-3</v>
      </c>
      <c r="J43" s="11">
        <v>4.8611111111111112E-3</v>
      </c>
      <c r="K43" s="11">
        <v>5.5555555555555558E-3</v>
      </c>
      <c r="L43" s="11">
        <v>6.2500000000000003E-3</v>
      </c>
      <c r="M43" s="11">
        <v>6.9444444444444441E-3</v>
      </c>
      <c r="N43" s="11">
        <v>7.6388888888888886E-3</v>
      </c>
      <c r="O43" s="11">
        <v>8.3333333333333332E-3</v>
      </c>
      <c r="P43" s="6"/>
      <c r="Q43" s="6"/>
      <c r="R43" s="6"/>
      <c r="S43" s="6"/>
    </row>
    <row r="44" spans="1:19" x14ac:dyDescent="0.25">
      <c r="A44" s="35"/>
      <c r="B44" s="35"/>
      <c r="C44" s="12"/>
      <c r="D44" s="35"/>
      <c r="E44" s="24"/>
      <c r="F44" s="24"/>
      <c r="G44" s="35"/>
      <c r="H44" s="24"/>
      <c r="I44" s="22">
        <v>0.66666666666666663</v>
      </c>
      <c r="J44" s="11">
        <f>I44</f>
        <v>0.66666666666666663</v>
      </c>
      <c r="K44" s="11">
        <f t="shared" ref="K44:O44" si="4">J44</f>
        <v>0.66666666666666663</v>
      </c>
      <c r="L44" s="11">
        <f t="shared" si="4"/>
        <v>0.66666666666666663</v>
      </c>
      <c r="M44" s="11">
        <f t="shared" si="4"/>
        <v>0.66666666666666663</v>
      </c>
      <c r="N44" s="11">
        <f t="shared" si="4"/>
        <v>0.66666666666666663</v>
      </c>
      <c r="O44" s="11">
        <f t="shared" si="4"/>
        <v>0.66666666666666663</v>
      </c>
    </row>
    <row r="45" spans="1:19" ht="14.45" x14ac:dyDescent="0.3">
      <c r="A45" s="13" t="s">
        <v>29</v>
      </c>
      <c r="B45" s="13"/>
      <c r="C45" s="14"/>
      <c r="D45" s="14">
        <v>6</v>
      </c>
      <c r="E45" s="14">
        <v>1</v>
      </c>
      <c r="F45" s="14"/>
      <c r="G45" s="14"/>
      <c r="H45" s="14"/>
      <c r="I45" s="15">
        <f t="shared" ref="I45:O45" si="5">I44+$E45*I$11</f>
        <v>0.67083333333333328</v>
      </c>
      <c r="J45" s="15">
        <f t="shared" si="5"/>
        <v>0.67152777777777772</v>
      </c>
      <c r="K45" s="15">
        <f t="shared" si="5"/>
        <v>0.67222222222222217</v>
      </c>
      <c r="L45" s="15">
        <f t="shared" si="5"/>
        <v>0.67291666666666661</v>
      </c>
      <c r="M45" s="15">
        <f t="shared" si="5"/>
        <v>0.67361111111111105</v>
      </c>
      <c r="N45" s="15">
        <f t="shared" si="5"/>
        <v>0.67430555555555549</v>
      </c>
      <c r="O45" s="15">
        <f t="shared" si="5"/>
        <v>0.67499999999999993</v>
      </c>
    </row>
    <row r="46" spans="1:19" ht="14.45" x14ac:dyDescent="0.3">
      <c r="A46" s="13" t="s">
        <v>28</v>
      </c>
      <c r="B46" s="13"/>
      <c r="C46" s="14"/>
      <c r="D46" s="14">
        <v>6</v>
      </c>
      <c r="E46" s="14">
        <v>1</v>
      </c>
      <c r="F46" s="14"/>
      <c r="G46" s="14"/>
      <c r="H46" s="14"/>
      <c r="I46" s="15">
        <f t="shared" ref="I46:O46" si="6">I45+$E46*I$11</f>
        <v>0.67499999999999993</v>
      </c>
      <c r="J46" s="15">
        <f t="shared" si="6"/>
        <v>0.67638888888888882</v>
      </c>
      <c r="K46" s="15">
        <f t="shared" si="6"/>
        <v>0.6777777777777777</v>
      </c>
      <c r="L46" s="15">
        <f t="shared" si="6"/>
        <v>0.67916666666666659</v>
      </c>
      <c r="M46" s="15">
        <f t="shared" si="6"/>
        <v>0.68055555555555547</v>
      </c>
      <c r="N46" s="15">
        <f t="shared" si="6"/>
        <v>0.68194444444444435</v>
      </c>
      <c r="O46" s="15">
        <f t="shared" si="6"/>
        <v>0.68333333333333324</v>
      </c>
    </row>
    <row r="47" spans="1:19" x14ac:dyDescent="0.25">
      <c r="A47" s="13" t="s">
        <v>27</v>
      </c>
      <c r="B47" s="13"/>
      <c r="C47" s="14"/>
      <c r="D47" s="14">
        <v>6</v>
      </c>
      <c r="E47" s="14">
        <v>1</v>
      </c>
      <c r="F47" s="14"/>
      <c r="G47" s="14"/>
      <c r="H47" s="14"/>
      <c r="I47" s="15">
        <f t="shared" ref="I47:O47" si="7">I46+$E47*I$11</f>
        <v>0.67916666666666659</v>
      </c>
      <c r="J47" s="15">
        <f t="shared" si="7"/>
        <v>0.68124999999999991</v>
      </c>
      <c r="K47" s="15">
        <f t="shared" si="7"/>
        <v>0.68333333333333324</v>
      </c>
      <c r="L47" s="15">
        <f t="shared" si="7"/>
        <v>0.68541666666666656</v>
      </c>
      <c r="M47" s="15">
        <f t="shared" si="7"/>
        <v>0.68749999999999989</v>
      </c>
      <c r="N47" s="15">
        <f t="shared" si="7"/>
        <v>0.68958333333333321</v>
      </c>
      <c r="O47" s="15">
        <f t="shared" si="7"/>
        <v>0.69166666666666654</v>
      </c>
    </row>
    <row r="48" spans="1:19" x14ac:dyDescent="0.25">
      <c r="A48" s="13" t="s">
        <v>26</v>
      </c>
      <c r="B48" s="13"/>
      <c r="C48" s="14"/>
      <c r="D48" s="14">
        <v>6</v>
      </c>
      <c r="E48" s="14">
        <v>1</v>
      </c>
      <c r="F48" s="14"/>
      <c r="G48" s="14"/>
      <c r="H48" s="14"/>
      <c r="I48" s="15">
        <f t="shared" ref="I48:O48" si="8">I47+$E48*I$11</f>
        <v>0.68333333333333324</v>
      </c>
      <c r="J48" s="15">
        <f t="shared" si="8"/>
        <v>0.68611111111111101</v>
      </c>
      <c r="K48" s="15">
        <f t="shared" si="8"/>
        <v>0.68888888888888877</v>
      </c>
      <c r="L48" s="15">
        <f t="shared" si="8"/>
        <v>0.69166666666666654</v>
      </c>
      <c r="M48" s="15">
        <f t="shared" si="8"/>
        <v>0.69444444444444431</v>
      </c>
      <c r="N48" s="15">
        <f t="shared" si="8"/>
        <v>0.69722222222222208</v>
      </c>
      <c r="O48" s="15">
        <f t="shared" si="8"/>
        <v>0.69999999999999984</v>
      </c>
    </row>
    <row r="49" spans="1:15" x14ac:dyDescent="0.25">
      <c r="A49" s="13" t="s">
        <v>66</v>
      </c>
      <c r="B49" s="13"/>
      <c r="C49" s="14"/>
      <c r="D49" s="14">
        <v>6</v>
      </c>
      <c r="E49" s="14">
        <v>1</v>
      </c>
      <c r="F49" s="14"/>
      <c r="G49" s="14"/>
      <c r="H49" s="14"/>
      <c r="I49" s="15">
        <f t="shared" ref="I49:O49" si="9">I48+$E49*I$11</f>
        <v>0.68749999999999989</v>
      </c>
      <c r="J49" s="15">
        <f t="shared" si="9"/>
        <v>0.6909722222222221</v>
      </c>
      <c r="K49" s="15">
        <f t="shared" si="9"/>
        <v>0.69444444444444431</v>
      </c>
      <c r="L49" s="15">
        <f t="shared" si="9"/>
        <v>0.69791666666666652</v>
      </c>
      <c r="M49" s="15">
        <f t="shared" si="9"/>
        <v>0.70138888888888873</v>
      </c>
      <c r="N49" s="15">
        <f t="shared" si="9"/>
        <v>0.70486111111111094</v>
      </c>
      <c r="O49" s="15">
        <f t="shared" si="9"/>
        <v>0.70833333333333315</v>
      </c>
    </row>
    <row r="50" spans="1:15" x14ac:dyDescent="0.25">
      <c r="A50" s="13" t="s">
        <v>67</v>
      </c>
      <c r="B50" s="13"/>
      <c r="C50" s="14"/>
      <c r="D50" s="14">
        <v>6</v>
      </c>
      <c r="E50" s="14">
        <v>1</v>
      </c>
      <c r="F50" s="14"/>
      <c r="G50" s="14"/>
      <c r="H50" s="14"/>
      <c r="I50" s="15">
        <f t="shared" ref="I50:O50" si="10">I49+$E50*I$11</f>
        <v>0.69166666666666654</v>
      </c>
      <c r="J50" s="15">
        <f t="shared" si="10"/>
        <v>0.69583333333333319</v>
      </c>
      <c r="K50" s="15">
        <f t="shared" si="10"/>
        <v>0.69999999999999984</v>
      </c>
      <c r="L50" s="15">
        <f t="shared" si="10"/>
        <v>0.7041666666666665</v>
      </c>
      <c r="M50" s="15">
        <f t="shared" si="10"/>
        <v>0.70833333333333315</v>
      </c>
      <c r="N50" s="15">
        <f t="shared" si="10"/>
        <v>0.7124999999999998</v>
      </c>
      <c r="O50" s="15">
        <f t="shared" si="10"/>
        <v>0.71666666666666645</v>
      </c>
    </row>
    <row r="51" spans="1:15" x14ac:dyDescent="0.25">
      <c r="A51" s="13" t="s">
        <v>87</v>
      </c>
      <c r="B51" s="13"/>
      <c r="C51" s="14"/>
      <c r="D51" s="14">
        <v>6</v>
      </c>
      <c r="E51" s="14">
        <v>6</v>
      </c>
      <c r="F51" s="14"/>
      <c r="G51" s="14"/>
      <c r="H51" s="14"/>
      <c r="I51" s="15">
        <f t="shared" ref="I51:O51" si="11">I50+$E51*I$11</f>
        <v>0.71666666666666656</v>
      </c>
      <c r="J51" s="18">
        <f t="shared" si="11"/>
        <v>0.72499999999999987</v>
      </c>
      <c r="K51" s="15">
        <f t="shared" si="11"/>
        <v>0.73333333333333317</v>
      </c>
      <c r="L51" s="15">
        <f t="shared" si="11"/>
        <v>0.74166666666666647</v>
      </c>
      <c r="M51" s="15">
        <f t="shared" si="11"/>
        <v>0.74999999999999978</v>
      </c>
      <c r="N51" s="15">
        <f t="shared" si="11"/>
        <v>0.75833333333333308</v>
      </c>
      <c r="O51" s="15">
        <f t="shared" si="11"/>
        <v>0.7666666666666665</v>
      </c>
    </row>
  </sheetData>
  <mergeCells count="10">
    <mergeCell ref="A43:A44"/>
    <mergeCell ref="B43:B44"/>
    <mergeCell ref="D43:D44"/>
    <mergeCell ref="E43:F43"/>
    <mergeCell ref="G43:G44"/>
    <mergeCell ref="A11:A12"/>
    <mergeCell ref="B11:B12"/>
    <mergeCell ref="D11:D12"/>
    <mergeCell ref="E11:F11"/>
    <mergeCell ref="G11:G12"/>
  </mergeCells>
  <dataValidations count="1">
    <dataValidation type="list" errorStyle="information" allowBlank="1" showInputMessage="1" sqref="I12 I44">
      <formula1>"10:00 am,10:30 am,11:00 am,11:30 am,12:00 pm,12:30 pm"</formula1>
    </dataValidation>
  </dataValidations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zoomScaleNormal="100" workbookViewId="0">
      <selection activeCell="E5" sqref="E5"/>
    </sheetView>
  </sheetViews>
  <sheetFormatPr defaultRowHeight="15" x14ac:dyDescent="0.25"/>
  <cols>
    <col min="1" max="1" width="19.85546875" customWidth="1"/>
    <col min="2" max="2" width="10.42578125" bestFit="1" customWidth="1"/>
    <col min="7" max="7" width="12.140625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8" ht="14.45" x14ac:dyDescent="0.3">
      <c r="A1" s="1" t="s">
        <v>0</v>
      </c>
      <c r="B1" s="2" t="s">
        <v>2</v>
      </c>
      <c r="C1" s="3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8" ht="14.45" x14ac:dyDescent="0.3">
      <c r="B2" s="4"/>
      <c r="C2" s="4" t="s">
        <v>18</v>
      </c>
      <c r="D2" s="4" t="s">
        <v>19</v>
      </c>
      <c r="E2" s="5"/>
      <c r="F2" s="6"/>
      <c r="G2" s="6"/>
      <c r="H2" s="6"/>
      <c r="I2" s="21"/>
      <c r="J2" s="7"/>
      <c r="K2" s="7"/>
      <c r="L2" s="7"/>
      <c r="M2" s="7"/>
      <c r="N2" s="7"/>
      <c r="O2" s="7"/>
    </row>
    <row r="3" spans="1:18" ht="14.45" x14ac:dyDescent="0.3">
      <c r="A3" t="s">
        <v>68</v>
      </c>
      <c r="B3" s="4">
        <v>31</v>
      </c>
      <c r="C3">
        <v>16</v>
      </c>
      <c r="D3" s="4">
        <v>15</v>
      </c>
      <c r="E3" s="7" t="s">
        <v>104</v>
      </c>
      <c r="F3" s="6"/>
      <c r="G3" s="6"/>
      <c r="H3" s="6"/>
      <c r="I3" s="7"/>
      <c r="J3" s="7"/>
      <c r="K3" s="7"/>
      <c r="L3" s="7"/>
      <c r="M3" s="7"/>
      <c r="N3" s="7"/>
      <c r="O3" s="7"/>
      <c r="R3" t="s">
        <v>51</v>
      </c>
    </row>
    <row r="4" spans="1:18" ht="14.45" x14ac:dyDescent="0.3">
      <c r="A4" t="s">
        <v>69</v>
      </c>
      <c r="B4" s="4">
        <v>10</v>
      </c>
      <c r="C4">
        <v>5</v>
      </c>
      <c r="D4" s="4">
        <v>5</v>
      </c>
      <c r="E4" s="7" t="s">
        <v>123</v>
      </c>
      <c r="F4" s="6"/>
      <c r="G4" s="6"/>
      <c r="H4" s="6"/>
      <c r="I4" s="7"/>
      <c r="J4" s="7"/>
      <c r="K4" s="7"/>
      <c r="L4" s="7"/>
      <c r="M4" s="7"/>
      <c r="N4" s="7"/>
      <c r="O4" s="7"/>
    </row>
    <row r="5" spans="1:18" ht="14.45" x14ac:dyDescent="0.3">
      <c r="A5" t="s">
        <v>28</v>
      </c>
      <c r="B5" s="4">
        <v>25</v>
      </c>
      <c r="C5" s="31" t="s">
        <v>102</v>
      </c>
      <c r="D5" s="4">
        <v>12</v>
      </c>
      <c r="E5" s="7" t="s">
        <v>103</v>
      </c>
      <c r="F5" s="6"/>
      <c r="G5" s="6"/>
      <c r="H5" s="6"/>
      <c r="I5" s="7"/>
      <c r="J5" s="7"/>
      <c r="K5" s="7"/>
      <c r="L5" s="7"/>
      <c r="M5" s="7"/>
      <c r="N5" s="7"/>
      <c r="O5" s="7"/>
    </row>
    <row r="6" spans="1:18" ht="14.45" x14ac:dyDescent="0.3">
      <c r="A6" t="s">
        <v>66</v>
      </c>
      <c r="B6" s="4">
        <v>50</v>
      </c>
      <c r="C6">
        <v>25</v>
      </c>
      <c r="D6" s="4">
        <v>25</v>
      </c>
      <c r="E6" s="7" t="s">
        <v>103</v>
      </c>
      <c r="F6" s="6"/>
      <c r="G6" s="6"/>
      <c r="H6" s="6"/>
      <c r="I6" s="3"/>
      <c r="J6" s="3"/>
      <c r="K6" s="7"/>
      <c r="L6" s="7"/>
      <c r="M6" s="7"/>
      <c r="N6" s="7"/>
      <c r="O6" s="7"/>
    </row>
    <row r="7" spans="1:18" ht="14.45" x14ac:dyDescent="0.3">
      <c r="A7" t="s">
        <v>67</v>
      </c>
      <c r="B7" s="4">
        <v>43</v>
      </c>
      <c r="C7">
        <v>22</v>
      </c>
      <c r="D7" s="4">
        <v>21</v>
      </c>
      <c r="E7" s="7" t="s">
        <v>103</v>
      </c>
      <c r="F7" s="6"/>
      <c r="G7" s="6"/>
      <c r="H7" s="6"/>
      <c r="I7" s="3"/>
      <c r="J7" s="7"/>
      <c r="K7" s="7"/>
      <c r="L7" s="7"/>
      <c r="M7" s="7"/>
      <c r="N7" s="7"/>
      <c r="O7" s="7"/>
    </row>
    <row r="8" spans="1:18" ht="14.45" x14ac:dyDescent="0.3">
      <c r="B8" s="4"/>
      <c r="D8" s="4"/>
      <c r="E8" s="7"/>
      <c r="F8" s="6"/>
      <c r="G8" s="6"/>
      <c r="H8" s="6"/>
      <c r="I8" s="3"/>
      <c r="J8" s="7"/>
      <c r="K8" s="7"/>
      <c r="L8" s="7"/>
      <c r="M8" s="7"/>
      <c r="N8" s="7"/>
      <c r="O8" s="7"/>
    </row>
    <row r="9" spans="1:18" ht="14.45" x14ac:dyDescent="0.3">
      <c r="A9" s="4"/>
      <c r="B9" s="4"/>
      <c r="C9" s="6"/>
      <c r="D9" s="6"/>
      <c r="E9" s="7"/>
      <c r="F9" s="21" t="str">
        <f>SUM(E13:E22,E48:E49,E55,E63,E72:E74,E80,E87:E99)&amp;" Races"</f>
        <v>76 Races</v>
      </c>
      <c r="G9" s="6"/>
      <c r="H9" s="6"/>
      <c r="I9" s="7"/>
      <c r="J9" s="7"/>
      <c r="K9" s="7"/>
      <c r="L9" s="7"/>
      <c r="M9" s="7"/>
      <c r="N9" s="7"/>
      <c r="O9" s="7"/>
    </row>
    <row r="10" spans="1:18" ht="14.45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8" x14ac:dyDescent="0.25">
      <c r="A11" s="35" t="s">
        <v>0</v>
      </c>
      <c r="B11" s="35" t="s">
        <v>12</v>
      </c>
      <c r="C11" s="10" t="s">
        <v>13</v>
      </c>
      <c r="D11" s="36" t="s">
        <v>14</v>
      </c>
      <c r="E11" s="35" t="s">
        <v>15</v>
      </c>
      <c r="F11" s="35"/>
      <c r="G11" s="36" t="s">
        <v>16</v>
      </c>
      <c r="H11" s="10" t="s">
        <v>17</v>
      </c>
      <c r="I11" s="11">
        <v>4.1666666666666666E-3</v>
      </c>
      <c r="J11" s="11">
        <v>4.8611111111111112E-3</v>
      </c>
      <c r="K11" s="11">
        <v>5.5555555555555558E-3</v>
      </c>
      <c r="L11" s="11">
        <v>6.2500000000000003E-3</v>
      </c>
      <c r="M11" s="11">
        <v>6.9444444444444441E-3</v>
      </c>
      <c r="N11" s="11">
        <v>7.6388888888888886E-3</v>
      </c>
      <c r="O11" s="11">
        <v>8.3333333333333332E-3</v>
      </c>
    </row>
    <row r="12" spans="1:18" x14ac:dyDescent="0.25">
      <c r="A12" s="35"/>
      <c r="B12" s="35"/>
      <c r="C12" s="12"/>
      <c r="D12" s="35"/>
      <c r="E12" s="10" t="s">
        <v>18</v>
      </c>
      <c r="F12" s="10" t="s">
        <v>19</v>
      </c>
      <c r="G12" s="35"/>
      <c r="H12" s="10" t="s">
        <v>20</v>
      </c>
      <c r="I12" s="22">
        <v>0.3125</v>
      </c>
      <c r="J12" s="11">
        <f t="shared" ref="J12:O12" si="0">$I$12</f>
        <v>0.3125</v>
      </c>
      <c r="K12" s="11">
        <f t="shared" si="0"/>
        <v>0.3125</v>
      </c>
      <c r="L12" s="11">
        <f t="shared" si="0"/>
        <v>0.3125</v>
      </c>
      <c r="M12" s="11">
        <f t="shared" si="0"/>
        <v>0.3125</v>
      </c>
      <c r="N12" s="11">
        <f t="shared" si="0"/>
        <v>0.3125</v>
      </c>
      <c r="O12" s="11">
        <f t="shared" si="0"/>
        <v>0.3125</v>
      </c>
    </row>
    <row r="13" spans="1:18" ht="14.45" x14ac:dyDescent="0.3">
      <c r="A13" s="13" t="s">
        <v>68</v>
      </c>
      <c r="B13" s="13" t="s">
        <v>21</v>
      </c>
      <c r="C13" s="14" t="s">
        <v>91</v>
      </c>
      <c r="D13" s="14">
        <v>6</v>
      </c>
      <c r="E13" s="14">
        <v>3</v>
      </c>
      <c r="F13" s="14">
        <v>3</v>
      </c>
      <c r="G13" s="14"/>
      <c r="H13" s="14"/>
      <c r="I13" s="15">
        <f t="shared" ref="I13:O28" si="1">I12+$E13*I$11</f>
        <v>0.32500000000000001</v>
      </c>
      <c r="J13" s="15">
        <f t="shared" si="1"/>
        <v>0.32708333333333334</v>
      </c>
      <c r="K13" s="15">
        <f t="shared" si="1"/>
        <v>0.32916666666666666</v>
      </c>
      <c r="L13" s="15">
        <f t="shared" si="1"/>
        <v>0.33124999999999999</v>
      </c>
      <c r="M13" s="15">
        <f t="shared" si="1"/>
        <v>0.33333333333333331</v>
      </c>
      <c r="N13" s="15">
        <f t="shared" si="1"/>
        <v>0.33541666666666664</v>
      </c>
      <c r="O13" s="15">
        <f t="shared" si="1"/>
        <v>0.33750000000000002</v>
      </c>
    </row>
    <row r="14" spans="1:18" ht="14.45" x14ac:dyDescent="0.3">
      <c r="A14" s="13" t="s">
        <v>69</v>
      </c>
      <c r="B14" s="13" t="s">
        <v>21</v>
      </c>
      <c r="C14" s="14">
        <v>5</v>
      </c>
      <c r="D14" s="14">
        <v>5</v>
      </c>
      <c r="E14" s="14">
        <v>1</v>
      </c>
      <c r="F14" s="14">
        <v>1</v>
      </c>
      <c r="G14" s="14"/>
      <c r="H14" s="14"/>
      <c r="I14" s="15">
        <f t="shared" si="1"/>
        <v>0.32916666666666666</v>
      </c>
      <c r="J14" s="15">
        <f t="shared" si="1"/>
        <v>0.33194444444444443</v>
      </c>
      <c r="K14" s="15">
        <f t="shared" si="1"/>
        <v>0.3347222222222222</v>
      </c>
      <c r="L14" s="15">
        <f t="shared" si="1"/>
        <v>0.33749999999999997</v>
      </c>
      <c r="M14" s="15">
        <f t="shared" si="1"/>
        <v>0.34027777777777773</v>
      </c>
      <c r="N14" s="15">
        <f t="shared" si="1"/>
        <v>0.3430555555555555</v>
      </c>
      <c r="O14" s="15">
        <f t="shared" si="1"/>
        <v>0.34583333333333338</v>
      </c>
      <c r="P14" s="27">
        <f>G14/B4</f>
        <v>0</v>
      </c>
    </row>
    <row r="15" spans="1:18" ht="14.45" x14ac:dyDescent="0.3">
      <c r="A15" s="13" t="s">
        <v>92</v>
      </c>
      <c r="B15" s="13" t="s">
        <v>21</v>
      </c>
      <c r="C15" s="14" t="s">
        <v>101</v>
      </c>
      <c r="D15" s="14">
        <v>6</v>
      </c>
      <c r="E15" s="14">
        <v>2</v>
      </c>
      <c r="F15" s="14">
        <v>2</v>
      </c>
      <c r="G15" s="14"/>
      <c r="H15" s="14"/>
      <c r="I15" s="15">
        <f t="shared" ref="I15:O19" si="2">I14+$E15*I$11</f>
        <v>0.33750000000000002</v>
      </c>
      <c r="J15" s="15">
        <f t="shared" si="2"/>
        <v>0.34166666666666667</v>
      </c>
      <c r="K15" s="15">
        <f t="shared" si="2"/>
        <v>0.34583333333333333</v>
      </c>
      <c r="L15" s="15">
        <f t="shared" si="2"/>
        <v>0.35</v>
      </c>
      <c r="M15" s="15">
        <f t="shared" si="2"/>
        <v>0.35416666666666663</v>
      </c>
      <c r="N15" s="15">
        <f t="shared" si="2"/>
        <v>0.35833333333333328</v>
      </c>
      <c r="O15" s="15">
        <f t="shared" si="2"/>
        <v>0.36250000000000004</v>
      </c>
    </row>
    <row r="16" spans="1:18" ht="14.45" x14ac:dyDescent="0.3">
      <c r="A16" s="13" t="s">
        <v>68</v>
      </c>
      <c r="B16" s="13" t="s">
        <v>45</v>
      </c>
      <c r="C16" s="14" t="s">
        <v>91</v>
      </c>
      <c r="D16" s="14">
        <v>6</v>
      </c>
      <c r="E16" s="14">
        <v>3</v>
      </c>
      <c r="F16" s="14">
        <v>3</v>
      </c>
      <c r="G16" s="14"/>
      <c r="H16" s="14"/>
      <c r="I16" s="15">
        <f t="shared" si="2"/>
        <v>0.35000000000000003</v>
      </c>
      <c r="J16" s="15">
        <f t="shared" si="2"/>
        <v>0.35625000000000001</v>
      </c>
      <c r="K16" s="15">
        <f t="shared" si="2"/>
        <v>0.36249999999999999</v>
      </c>
      <c r="L16" s="15">
        <f t="shared" si="2"/>
        <v>0.36874999999999997</v>
      </c>
      <c r="M16" s="15">
        <f t="shared" si="2"/>
        <v>0.37499999999999994</v>
      </c>
      <c r="N16" s="15">
        <f t="shared" si="2"/>
        <v>0.38124999999999992</v>
      </c>
      <c r="O16" s="15">
        <f t="shared" si="2"/>
        <v>0.38750000000000007</v>
      </c>
    </row>
    <row r="17" spans="1:15" ht="14.45" x14ac:dyDescent="0.3">
      <c r="A17" s="13" t="s">
        <v>69</v>
      </c>
      <c r="B17" s="13" t="s">
        <v>45</v>
      </c>
      <c r="C17" s="14">
        <v>5</v>
      </c>
      <c r="D17" s="14">
        <v>5</v>
      </c>
      <c r="E17" s="14">
        <v>1</v>
      </c>
      <c r="F17" s="14">
        <v>1</v>
      </c>
      <c r="G17" s="14">
        <v>8</v>
      </c>
      <c r="H17" s="14"/>
      <c r="I17" s="15">
        <f t="shared" si="2"/>
        <v>0.35416666666666669</v>
      </c>
      <c r="J17" s="15">
        <f t="shared" si="2"/>
        <v>0.3611111111111111</v>
      </c>
      <c r="K17" s="15">
        <f t="shared" si="2"/>
        <v>0.36805555555555552</v>
      </c>
      <c r="L17" s="15">
        <f t="shared" si="2"/>
        <v>0.37499999999999994</v>
      </c>
      <c r="M17" s="15">
        <f t="shared" si="2"/>
        <v>0.38194444444444436</v>
      </c>
      <c r="N17" s="15">
        <f t="shared" si="2"/>
        <v>0.38888888888888878</v>
      </c>
      <c r="O17" s="15">
        <f t="shared" si="2"/>
        <v>0.39583333333333343</v>
      </c>
    </row>
    <row r="18" spans="1:15" ht="14.45" x14ac:dyDescent="0.3">
      <c r="A18" s="13" t="s">
        <v>92</v>
      </c>
      <c r="B18" s="13" t="s">
        <v>45</v>
      </c>
      <c r="C18" s="14" t="s">
        <v>101</v>
      </c>
      <c r="D18" s="14">
        <v>6</v>
      </c>
      <c r="E18" s="14">
        <v>2</v>
      </c>
      <c r="F18" s="14">
        <v>2</v>
      </c>
      <c r="G18" s="14"/>
      <c r="H18" s="14"/>
      <c r="I18" s="15">
        <f t="shared" si="2"/>
        <v>0.36250000000000004</v>
      </c>
      <c r="J18" s="15">
        <f t="shared" si="2"/>
        <v>0.37083333333333335</v>
      </c>
      <c r="K18" s="15">
        <f t="shared" si="2"/>
        <v>0.37916666666666665</v>
      </c>
      <c r="L18" s="15">
        <f t="shared" si="2"/>
        <v>0.38749999999999996</v>
      </c>
      <c r="M18" s="15">
        <f t="shared" si="2"/>
        <v>0.39583333333333326</v>
      </c>
      <c r="N18" s="15">
        <f t="shared" si="2"/>
        <v>0.40416666666666656</v>
      </c>
      <c r="O18" s="15">
        <f t="shared" si="2"/>
        <v>0.41250000000000009</v>
      </c>
    </row>
    <row r="19" spans="1:15" ht="14.45" x14ac:dyDescent="0.3">
      <c r="A19" s="13" t="s">
        <v>68</v>
      </c>
      <c r="B19" s="13" t="s">
        <v>50</v>
      </c>
      <c r="C19" s="14" t="s">
        <v>91</v>
      </c>
      <c r="D19" s="14">
        <v>6</v>
      </c>
      <c r="E19" s="14">
        <v>3</v>
      </c>
      <c r="F19" s="14">
        <v>3</v>
      </c>
      <c r="G19" s="14"/>
      <c r="H19" s="14"/>
      <c r="I19" s="15">
        <f t="shared" si="2"/>
        <v>0.37500000000000006</v>
      </c>
      <c r="J19" s="18">
        <f t="shared" si="2"/>
        <v>0.38541666666666669</v>
      </c>
      <c r="K19" s="15">
        <f t="shared" si="2"/>
        <v>0.39583333333333331</v>
      </c>
      <c r="L19" s="15">
        <f t="shared" si="2"/>
        <v>0.40624999999999994</v>
      </c>
      <c r="M19" s="15">
        <f t="shared" si="2"/>
        <v>0.41666666666666657</v>
      </c>
      <c r="N19" s="15">
        <f t="shared" si="2"/>
        <v>0.4270833333333332</v>
      </c>
      <c r="O19" s="15">
        <f t="shared" si="2"/>
        <v>0.43750000000000011</v>
      </c>
    </row>
    <row r="20" spans="1:15" ht="14.45" x14ac:dyDescent="0.3">
      <c r="A20" s="13" t="s">
        <v>92</v>
      </c>
      <c r="B20" s="13" t="s">
        <v>50</v>
      </c>
      <c r="C20" s="14" t="s">
        <v>101</v>
      </c>
      <c r="D20" s="14">
        <v>6</v>
      </c>
      <c r="E20" s="14">
        <v>2</v>
      </c>
      <c r="F20" s="14">
        <v>2</v>
      </c>
      <c r="G20" s="14"/>
      <c r="H20" s="14"/>
      <c r="I20" s="15">
        <f t="shared" si="1"/>
        <v>0.38333333333333341</v>
      </c>
      <c r="J20" s="18">
        <f t="shared" si="1"/>
        <v>0.39513888888888893</v>
      </c>
      <c r="K20" s="18">
        <f t="shared" si="1"/>
        <v>0.40694444444444444</v>
      </c>
      <c r="L20" s="15">
        <f t="shared" si="1"/>
        <v>0.41874999999999996</v>
      </c>
      <c r="M20" s="15">
        <f t="shared" si="1"/>
        <v>0.43055555555555547</v>
      </c>
      <c r="N20" s="15">
        <f t="shared" si="1"/>
        <v>0.44236111111111098</v>
      </c>
      <c r="O20" s="15">
        <f t="shared" si="1"/>
        <v>0.45416666666666677</v>
      </c>
    </row>
    <row r="21" spans="1:15" ht="14.45" x14ac:dyDescent="0.3">
      <c r="A21" s="13" t="s">
        <v>68</v>
      </c>
      <c r="B21" s="13" t="s">
        <v>56</v>
      </c>
      <c r="C21" s="14" t="s">
        <v>91</v>
      </c>
      <c r="D21" s="14">
        <v>6</v>
      </c>
      <c r="E21" s="14">
        <v>3</v>
      </c>
      <c r="F21" s="14">
        <v>3</v>
      </c>
      <c r="G21" s="14">
        <v>20</v>
      </c>
      <c r="H21" s="14"/>
      <c r="I21" s="15">
        <f t="shared" si="1"/>
        <v>0.39583333333333343</v>
      </c>
      <c r="J21" s="15">
        <f t="shared" si="1"/>
        <v>0.40972222222222227</v>
      </c>
      <c r="K21" s="15">
        <f t="shared" si="1"/>
        <v>0.4236111111111111</v>
      </c>
      <c r="L21" s="15">
        <f t="shared" si="1"/>
        <v>0.43749999999999994</v>
      </c>
      <c r="M21" s="18">
        <f t="shared" si="1"/>
        <v>0.45138888888888878</v>
      </c>
      <c r="N21" s="15">
        <f t="shared" si="1"/>
        <v>0.46527777777777762</v>
      </c>
      <c r="O21" s="15">
        <f t="shared" si="1"/>
        <v>0.4791666666666668</v>
      </c>
    </row>
    <row r="22" spans="1:15" ht="14.45" x14ac:dyDescent="0.3">
      <c r="A22" s="13" t="s">
        <v>92</v>
      </c>
      <c r="B22" s="13" t="s">
        <v>56</v>
      </c>
      <c r="C22" s="14" t="s">
        <v>101</v>
      </c>
      <c r="D22" s="14">
        <v>6</v>
      </c>
      <c r="E22" s="14">
        <v>2</v>
      </c>
      <c r="F22" s="14">
        <v>2</v>
      </c>
      <c r="G22" s="14">
        <v>16</v>
      </c>
      <c r="H22" s="14"/>
      <c r="I22" s="15">
        <f t="shared" si="1"/>
        <v>0.40416666666666679</v>
      </c>
      <c r="J22" s="15">
        <f t="shared" si="1"/>
        <v>0.41944444444444451</v>
      </c>
      <c r="K22" s="15">
        <f t="shared" si="1"/>
        <v>0.43472222222222223</v>
      </c>
      <c r="L22" s="15">
        <f t="shared" si="1"/>
        <v>0.44999999999999996</v>
      </c>
      <c r="M22" s="15">
        <f t="shared" si="1"/>
        <v>0.46527777777777768</v>
      </c>
      <c r="N22" s="15">
        <f t="shared" si="1"/>
        <v>0.4805555555555554</v>
      </c>
      <c r="O22" s="15">
        <f t="shared" si="1"/>
        <v>0.49583333333333346</v>
      </c>
    </row>
    <row r="23" spans="1:15" ht="14.45" hidden="1" x14ac:dyDescent="0.3">
      <c r="A23" s="13"/>
      <c r="B23" s="13"/>
      <c r="C23" s="14"/>
      <c r="D23" s="14"/>
      <c r="E23" s="14"/>
      <c r="F23" s="14"/>
      <c r="G23" s="14"/>
      <c r="H23" s="14"/>
      <c r="I23" s="15">
        <f t="shared" si="1"/>
        <v>0.40416666666666679</v>
      </c>
      <c r="J23" s="15">
        <f t="shared" si="1"/>
        <v>0.41944444444444451</v>
      </c>
      <c r="K23" s="15">
        <f t="shared" si="1"/>
        <v>0.43472222222222223</v>
      </c>
      <c r="L23" s="15">
        <f t="shared" si="1"/>
        <v>0.44999999999999996</v>
      </c>
      <c r="M23" s="15">
        <f t="shared" si="1"/>
        <v>0.46527777777777768</v>
      </c>
      <c r="N23" s="15">
        <f t="shared" si="1"/>
        <v>0.4805555555555554</v>
      </c>
      <c r="O23" s="15">
        <f t="shared" si="1"/>
        <v>0.49583333333333346</v>
      </c>
    </row>
    <row r="24" spans="1:15" ht="14.45" hidden="1" x14ac:dyDescent="0.3">
      <c r="A24" s="13"/>
      <c r="B24" s="13"/>
      <c r="C24" s="14"/>
      <c r="D24" s="14"/>
      <c r="E24" s="14"/>
      <c r="F24" s="14"/>
      <c r="G24" s="16"/>
      <c r="H24" s="16"/>
      <c r="I24" s="15">
        <f t="shared" ref="I24:O24" si="3">I23+$E24*I$11</f>
        <v>0.40416666666666679</v>
      </c>
      <c r="J24" s="15">
        <f t="shared" si="3"/>
        <v>0.41944444444444451</v>
      </c>
      <c r="K24" s="15">
        <f t="shared" si="3"/>
        <v>0.43472222222222223</v>
      </c>
      <c r="L24" s="15">
        <f t="shared" si="3"/>
        <v>0.44999999999999996</v>
      </c>
      <c r="M24" s="15">
        <f t="shared" si="3"/>
        <v>0.46527777777777768</v>
      </c>
      <c r="N24" s="15">
        <f t="shared" si="3"/>
        <v>0.4805555555555554</v>
      </c>
      <c r="O24" s="15">
        <f t="shared" si="3"/>
        <v>0.49583333333333346</v>
      </c>
    </row>
    <row r="25" spans="1:15" ht="14.45" hidden="1" x14ac:dyDescent="0.3">
      <c r="A25" s="13"/>
      <c r="B25" s="13"/>
      <c r="C25" s="14"/>
      <c r="D25" s="14"/>
      <c r="E25" s="14"/>
      <c r="F25" s="14"/>
      <c r="G25" s="16"/>
      <c r="H25" s="16"/>
      <c r="I25" s="15">
        <f t="shared" si="1"/>
        <v>0.40416666666666679</v>
      </c>
      <c r="J25" s="15">
        <f t="shared" si="1"/>
        <v>0.41944444444444451</v>
      </c>
      <c r="K25" s="15">
        <f t="shared" si="1"/>
        <v>0.43472222222222223</v>
      </c>
      <c r="L25" s="15">
        <f t="shared" si="1"/>
        <v>0.44999999999999996</v>
      </c>
      <c r="M25" s="15">
        <f t="shared" si="1"/>
        <v>0.46527777777777768</v>
      </c>
      <c r="N25" s="15">
        <f t="shared" si="1"/>
        <v>0.4805555555555554</v>
      </c>
      <c r="O25" s="15">
        <f t="shared" si="1"/>
        <v>0.49583333333333346</v>
      </c>
    </row>
    <row r="26" spans="1:15" ht="14.45" hidden="1" x14ac:dyDescent="0.3">
      <c r="A26" s="13"/>
      <c r="B26" s="17"/>
      <c r="C26" s="16"/>
      <c r="D26" s="16"/>
      <c r="E26" s="14"/>
      <c r="F26" s="14"/>
      <c r="G26" s="16"/>
      <c r="H26" s="16"/>
      <c r="I26" s="15">
        <f t="shared" si="1"/>
        <v>0.40416666666666679</v>
      </c>
      <c r="J26" s="15">
        <f t="shared" si="1"/>
        <v>0.41944444444444451</v>
      </c>
      <c r="K26" s="15">
        <f t="shared" si="1"/>
        <v>0.43472222222222223</v>
      </c>
      <c r="L26" s="15">
        <f t="shared" si="1"/>
        <v>0.44999999999999996</v>
      </c>
      <c r="M26" s="15">
        <f t="shared" si="1"/>
        <v>0.46527777777777768</v>
      </c>
      <c r="N26" s="15">
        <f t="shared" si="1"/>
        <v>0.4805555555555554</v>
      </c>
      <c r="O26" s="15">
        <f t="shared" si="1"/>
        <v>0.49583333333333346</v>
      </c>
    </row>
    <row r="27" spans="1:15" ht="14.45" hidden="1" x14ac:dyDescent="0.3">
      <c r="A27" s="13"/>
      <c r="B27" s="13"/>
      <c r="C27" s="14"/>
      <c r="D27" s="14"/>
      <c r="E27" s="16"/>
      <c r="F27" s="16"/>
      <c r="G27" s="16"/>
      <c r="H27" s="16"/>
      <c r="I27" s="15">
        <f t="shared" si="1"/>
        <v>0.40416666666666679</v>
      </c>
      <c r="J27" s="15">
        <f t="shared" si="1"/>
        <v>0.41944444444444451</v>
      </c>
      <c r="K27" s="15">
        <f t="shared" si="1"/>
        <v>0.43472222222222223</v>
      </c>
      <c r="L27" s="15">
        <f t="shared" si="1"/>
        <v>0.44999999999999996</v>
      </c>
      <c r="M27" s="15">
        <f t="shared" si="1"/>
        <v>0.46527777777777768</v>
      </c>
      <c r="N27" s="15">
        <f t="shared" si="1"/>
        <v>0.4805555555555554</v>
      </c>
      <c r="O27" s="15">
        <f t="shared" si="1"/>
        <v>0.49583333333333346</v>
      </c>
    </row>
    <row r="28" spans="1:15" ht="14.45" hidden="1" x14ac:dyDescent="0.3">
      <c r="A28" s="13"/>
      <c r="B28" s="13"/>
      <c r="C28" s="14"/>
      <c r="D28" s="14"/>
      <c r="E28" s="14"/>
      <c r="F28" s="14"/>
      <c r="G28" s="14"/>
      <c r="H28" s="14"/>
      <c r="I28" s="15">
        <f t="shared" si="1"/>
        <v>0.40416666666666679</v>
      </c>
      <c r="J28" s="15">
        <f t="shared" si="1"/>
        <v>0.41944444444444451</v>
      </c>
      <c r="K28" s="15">
        <f t="shared" si="1"/>
        <v>0.43472222222222223</v>
      </c>
      <c r="L28" s="15">
        <f t="shared" si="1"/>
        <v>0.44999999999999996</v>
      </c>
      <c r="M28" s="15">
        <f t="shared" si="1"/>
        <v>0.46527777777777768</v>
      </c>
      <c r="N28" s="15">
        <f t="shared" si="1"/>
        <v>0.4805555555555554</v>
      </c>
      <c r="O28" s="15">
        <f t="shared" si="1"/>
        <v>0.49583333333333346</v>
      </c>
    </row>
    <row r="29" spans="1:15" ht="14.45" hidden="1" x14ac:dyDescent="0.3">
      <c r="A29" s="13"/>
      <c r="B29" s="13"/>
      <c r="C29" s="14"/>
      <c r="D29" s="14"/>
      <c r="E29" s="14"/>
      <c r="F29" s="14"/>
      <c r="G29" s="14"/>
      <c r="H29" s="14"/>
      <c r="I29" s="15">
        <f t="shared" ref="I29:O41" si="4">I28+$E29*I$11</f>
        <v>0.40416666666666679</v>
      </c>
      <c r="J29" s="15">
        <f t="shared" si="4"/>
        <v>0.41944444444444451</v>
      </c>
      <c r="K29" s="15">
        <f t="shared" si="4"/>
        <v>0.43472222222222223</v>
      </c>
      <c r="L29" s="15">
        <f t="shared" si="4"/>
        <v>0.44999999999999996</v>
      </c>
      <c r="M29" s="15">
        <f t="shared" si="4"/>
        <v>0.46527777777777768</v>
      </c>
      <c r="N29" s="15">
        <f t="shared" si="4"/>
        <v>0.4805555555555554</v>
      </c>
      <c r="O29" s="15">
        <f t="shared" si="4"/>
        <v>0.49583333333333346</v>
      </c>
    </row>
    <row r="30" spans="1:15" ht="14.45" hidden="1" x14ac:dyDescent="0.3">
      <c r="A30" s="13"/>
      <c r="B30" s="13"/>
      <c r="C30" s="14"/>
      <c r="D30" s="14"/>
      <c r="E30" s="14"/>
      <c r="F30" s="14"/>
      <c r="G30" s="14"/>
      <c r="H30" s="14"/>
      <c r="I30" s="15">
        <f t="shared" si="4"/>
        <v>0.40416666666666679</v>
      </c>
      <c r="J30" s="15">
        <f t="shared" si="4"/>
        <v>0.41944444444444451</v>
      </c>
      <c r="K30" s="15">
        <f t="shared" si="4"/>
        <v>0.43472222222222223</v>
      </c>
      <c r="L30" s="15">
        <f t="shared" si="4"/>
        <v>0.44999999999999996</v>
      </c>
      <c r="M30" s="15">
        <f t="shared" si="4"/>
        <v>0.46527777777777768</v>
      </c>
      <c r="N30" s="15">
        <f t="shared" si="4"/>
        <v>0.4805555555555554</v>
      </c>
      <c r="O30" s="15">
        <f t="shared" si="4"/>
        <v>0.49583333333333346</v>
      </c>
    </row>
    <row r="31" spans="1:15" ht="14.45" hidden="1" x14ac:dyDescent="0.3">
      <c r="A31" s="13"/>
      <c r="B31" s="13"/>
      <c r="C31" s="14"/>
      <c r="D31" s="14"/>
      <c r="E31" s="14"/>
      <c r="F31" s="14"/>
      <c r="G31" s="14"/>
      <c r="H31" s="14"/>
      <c r="I31" s="15">
        <f t="shared" si="4"/>
        <v>0.40416666666666679</v>
      </c>
      <c r="J31" s="15">
        <f t="shared" si="4"/>
        <v>0.41944444444444451</v>
      </c>
      <c r="K31" s="15">
        <f t="shared" si="4"/>
        <v>0.43472222222222223</v>
      </c>
      <c r="L31" s="15">
        <f t="shared" si="4"/>
        <v>0.44999999999999996</v>
      </c>
      <c r="M31" s="15">
        <f t="shared" si="4"/>
        <v>0.46527777777777768</v>
      </c>
      <c r="N31" s="15">
        <f t="shared" si="4"/>
        <v>0.4805555555555554</v>
      </c>
      <c r="O31" s="15">
        <f t="shared" si="4"/>
        <v>0.49583333333333346</v>
      </c>
    </row>
    <row r="32" spans="1:15" ht="14.45" hidden="1" x14ac:dyDescent="0.3">
      <c r="A32" s="13"/>
      <c r="B32" s="13"/>
      <c r="C32" s="14"/>
      <c r="D32" s="14"/>
      <c r="E32" s="14"/>
      <c r="F32" s="14"/>
      <c r="G32" s="14"/>
      <c r="H32" s="14"/>
      <c r="I32" s="15">
        <f t="shared" si="4"/>
        <v>0.40416666666666679</v>
      </c>
      <c r="J32" s="15">
        <f t="shared" si="4"/>
        <v>0.41944444444444451</v>
      </c>
      <c r="K32" s="15">
        <f t="shared" si="4"/>
        <v>0.43472222222222223</v>
      </c>
      <c r="L32" s="15">
        <f t="shared" si="4"/>
        <v>0.44999999999999996</v>
      </c>
      <c r="M32" s="15">
        <f t="shared" si="4"/>
        <v>0.46527777777777768</v>
      </c>
      <c r="N32" s="15">
        <f t="shared" si="4"/>
        <v>0.4805555555555554</v>
      </c>
      <c r="O32" s="15">
        <f t="shared" si="4"/>
        <v>0.49583333333333346</v>
      </c>
    </row>
    <row r="33" spans="1:15" ht="14.45" hidden="1" x14ac:dyDescent="0.3">
      <c r="A33" s="13"/>
      <c r="B33" s="17"/>
      <c r="C33" s="14"/>
      <c r="D33" s="14"/>
      <c r="E33" s="14"/>
      <c r="F33" s="14"/>
      <c r="G33" s="14"/>
      <c r="H33" s="14"/>
      <c r="I33" s="15">
        <f t="shared" si="4"/>
        <v>0.40416666666666679</v>
      </c>
      <c r="J33" s="15">
        <f t="shared" si="4"/>
        <v>0.41944444444444451</v>
      </c>
      <c r="K33" s="15">
        <f t="shared" si="4"/>
        <v>0.43472222222222223</v>
      </c>
      <c r="L33" s="15">
        <f t="shared" si="4"/>
        <v>0.44999999999999996</v>
      </c>
      <c r="M33" s="15">
        <f t="shared" si="4"/>
        <v>0.46527777777777768</v>
      </c>
      <c r="N33" s="15">
        <f t="shared" si="4"/>
        <v>0.4805555555555554</v>
      </c>
      <c r="O33" s="15">
        <f t="shared" si="4"/>
        <v>0.49583333333333346</v>
      </c>
    </row>
    <row r="34" spans="1:15" ht="14.45" hidden="1" x14ac:dyDescent="0.3">
      <c r="A34" s="13"/>
      <c r="B34" s="13"/>
      <c r="C34" s="14"/>
      <c r="D34" s="14"/>
      <c r="E34" s="14"/>
      <c r="F34" s="14"/>
      <c r="G34" s="14"/>
      <c r="H34" s="14"/>
      <c r="I34" s="15">
        <f t="shared" si="4"/>
        <v>0.40416666666666679</v>
      </c>
      <c r="J34" s="15">
        <f t="shared" si="4"/>
        <v>0.41944444444444451</v>
      </c>
      <c r="K34" s="15">
        <f t="shared" si="4"/>
        <v>0.43472222222222223</v>
      </c>
      <c r="L34" s="15">
        <f t="shared" si="4"/>
        <v>0.44999999999999996</v>
      </c>
      <c r="M34" s="15">
        <f t="shared" si="4"/>
        <v>0.46527777777777768</v>
      </c>
      <c r="N34" s="15">
        <f t="shared" si="4"/>
        <v>0.4805555555555554</v>
      </c>
      <c r="O34" s="15">
        <f t="shared" si="4"/>
        <v>0.49583333333333346</v>
      </c>
    </row>
    <row r="35" spans="1:15" ht="14.45" hidden="1" x14ac:dyDescent="0.3">
      <c r="A35" s="13"/>
      <c r="B35" s="13"/>
      <c r="C35" s="14"/>
      <c r="D35" s="14"/>
      <c r="E35" s="14"/>
      <c r="F35" s="14"/>
      <c r="G35" s="14"/>
      <c r="H35" s="14"/>
      <c r="I35" s="15">
        <f t="shared" si="4"/>
        <v>0.40416666666666679</v>
      </c>
      <c r="J35" s="15">
        <f t="shared" si="4"/>
        <v>0.41944444444444451</v>
      </c>
      <c r="K35" s="15">
        <f t="shared" si="4"/>
        <v>0.43472222222222223</v>
      </c>
      <c r="L35" s="15">
        <f t="shared" si="4"/>
        <v>0.44999999999999996</v>
      </c>
      <c r="M35" s="15">
        <f t="shared" si="4"/>
        <v>0.46527777777777768</v>
      </c>
      <c r="N35" s="15">
        <f t="shared" si="4"/>
        <v>0.4805555555555554</v>
      </c>
      <c r="O35" s="15">
        <f t="shared" si="4"/>
        <v>0.49583333333333346</v>
      </c>
    </row>
    <row r="36" spans="1:15" ht="14.45" hidden="1" x14ac:dyDescent="0.3">
      <c r="A36" s="13"/>
      <c r="B36" s="13"/>
      <c r="C36" s="14"/>
      <c r="D36" s="14"/>
      <c r="E36" s="14"/>
      <c r="F36" s="14"/>
      <c r="G36" s="14"/>
      <c r="H36" s="14"/>
      <c r="I36" s="15">
        <f t="shared" si="4"/>
        <v>0.40416666666666679</v>
      </c>
      <c r="J36" s="15">
        <f t="shared" si="4"/>
        <v>0.41944444444444451</v>
      </c>
      <c r="K36" s="15">
        <f t="shared" si="4"/>
        <v>0.43472222222222223</v>
      </c>
      <c r="L36" s="15">
        <f t="shared" si="4"/>
        <v>0.44999999999999996</v>
      </c>
      <c r="M36" s="15">
        <f t="shared" si="4"/>
        <v>0.46527777777777768</v>
      </c>
      <c r="N36" s="15">
        <f t="shared" si="4"/>
        <v>0.4805555555555554</v>
      </c>
      <c r="O36" s="15">
        <f t="shared" si="4"/>
        <v>0.49583333333333346</v>
      </c>
    </row>
    <row r="37" spans="1:15" ht="14.45" hidden="1" x14ac:dyDescent="0.3">
      <c r="A37" s="13"/>
      <c r="B37" s="13"/>
      <c r="C37" s="14"/>
      <c r="D37" s="14"/>
      <c r="E37" s="14"/>
      <c r="F37" s="14"/>
      <c r="G37" s="14"/>
      <c r="H37" s="14">
        <f>(E37+F37)*G37</f>
        <v>0</v>
      </c>
      <c r="I37" s="15">
        <f t="shared" si="4"/>
        <v>0.40416666666666679</v>
      </c>
      <c r="J37" s="15">
        <f t="shared" si="4"/>
        <v>0.41944444444444451</v>
      </c>
      <c r="K37" s="15">
        <f t="shared" si="4"/>
        <v>0.43472222222222223</v>
      </c>
      <c r="L37" s="15">
        <f t="shared" si="4"/>
        <v>0.44999999999999996</v>
      </c>
      <c r="M37" s="15">
        <f t="shared" si="4"/>
        <v>0.46527777777777768</v>
      </c>
      <c r="N37" s="15">
        <f t="shared" si="4"/>
        <v>0.4805555555555554</v>
      </c>
      <c r="O37" s="15">
        <f t="shared" si="4"/>
        <v>0.49583333333333346</v>
      </c>
    </row>
    <row r="38" spans="1:15" ht="14.45" hidden="1" x14ac:dyDescent="0.3">
      <c r="A38" s="17"/>
      <c r="B38" s="17"/>
      <c r="C38" s="14"/>
      <c r="D38" s="14"/>
      <c r="E38" s="14"/>
      <c r="F38" s="14"/>
      <c r="G38" s="14"/>
      <c r="H38" s="14">
        <f>(E38+F38)*G38</f>
        <v>0</v>
      </c>
      <c r="I38" s="15">
        <f t="shared" si="4"/>
        <v>0.40416666666666679</v>
      </c>
      <c r="J38" s="15">
        <f t="shared" si="4"/>
        <v>0.41944444444444451</v>
      </c>
      <c r="K38" s="15">
        <f t="shared" si="4"/>
        <v>0.43472222222222223</v>
      </c>
      <c r="L38" s="15">
        <f t="shared" si="4"/>
        <v>0.44999999999999996</v>
      </c>
      <c r="M38" s="15">
        <f t="shared" si="4"/>
        <v>0.46527777777777768</v>
      </c>
      <c r="N38" s="15">
        <f t="shared" si="4"/>
        <v>0.4805555555555554</v>
      </c>
      <c r="O38" s="15">
        <f t="shared" si="4"/>
        <v>0.49583333333333346</v>
      </c>
    </row>
    <row r="39" spans="1:15" ht="14.45" hidden="1" x14ac:dyDescent="0.3">
      <c r="A39" s="17"/>
      <c r="B39" s="17"/>
      <c r="C39" s="14"/>
      <c r="D39" s="14"/>
      <c r="E39" s="14"/>
      <c r="F39" s="14"/>
      <c r="G39" s="14"/>
      <c r="H39" s="14">
        <f>(E39+F39)*G39</f>
        <v>0</v>
      </c>
      <c r="I39" s="15">
        <f t="shared" si="4"/>
        <v>0.40416666666666679</v>
      </c>
      <c r="J39" s="15">
        <f t="shared" si="4"/>
        <v>0.41944444444444451</v>
      </c>
      <c r="K39" s="15">
        <f t="shared" si="4"/>
        <v>0.43472222222222223</v>
      </c>
      <c r="L39" s="15">
        <f t="shared" si="4"/>
        <v>0.44999999999999996</v>
      </c>
      <c r="M39" s="15">
        <f t="shared" si="4"/>
        <v>0.46527777777777768</v>
      </c>
      <c r="N39" s="15">
        <f t="shared" si="4"/>
        <v>0.4805555555555554</v>
      </c>
      <c r="O39" s="15">
        <f t="shared" si="4"/>
        <v>0.49583333333333346</v>
      </c>
    </row>
    <row r="40" spans="1:15" ht="14.45" hidden="1" x14ac:dyDescent="0.3">
      <c r="A40" s="17"/>
      <c r="B40" s="17"/>
      <c r="C40" s="14"/>
      <c r="D40" s="14"/>
      <c r="E40" s="14"/>
      <c r="F40" s="14"/>
      <c r="G40" s="14"/>
      <c r="H40" s="14">
        <f>(E40+F40)*G40</f>
        <v>0</v>
      </c>
      <c r="I40" s="15">
        <f t="shared" si="4"/>
        <v>0.40416666666666679</v>
      </c>
      <c r="J40" s="15">
        <f t="shared" si="4"/>
        <v>0.41944444444444451</v>
      </c>
      <c r="K40" s="15">
        <f t="shared" si="4"/>
        <v>0.43472222222222223</v>
      </c>
      <c r="L40" s="15">
        <f t="shared" si="4"/>
        <v>0.44999999999999996</v>
      </c>
      <c r="M40" s="15">
        <f t="shared" si="4"/>
        <v>0.46527777777777768</v>
      </c>
      <c r="N40" s="15">
        <f t="shared" si="4"/>
        <v>0.4805555555555554</v>
      </c>
      <c r="O40" s="15">
        <f t="shared" si="4"/>
        <v>0.49583333333333346</v>
      </c>
    </row>
    <row r="41" spans="1:15" ht="14.45" hidden="1" x14ac:dyDescent="0.3">
      <c r="A41" s="17"/>
      <c r="B41" s="17"/>
      <c r="C41" s="16"/>
      <c r="D41" s="16"/>
      <c r="E41" s="14"/>
      <c r="F41" s="14"/>
      <c r="G41" s="14"/>
      <c r="H41" s="14">
        <f>(E41+F41)*G41</f>
        <v>0</v>
      </c>
      <c r="I41" s="15">
        <f t="shared" si="4"/>
        <v>0.40416666666666679</v>
      </c>
      <c r="J41" s="15">
        <f t="shared" si="4"/>
        <v>0.41944444444444451</v>
      </c>
      <c r="K41" s="15">
        <f t="shared" si="4"/>
        <v>0.43472222222222223</v>
      </c>
      <c r="L41" s="15">
        <f t="shared" si="4"/>
        <v>0.44999999999999996</v>
      </c>
      <c r="M41" s="15">
        <f t="shared" si="4"/>
        <v>0.46527777777777768</v>
      </c>
      <c r="N41" s="15">
        <f t="shared" si="4"/>
        <v>0.4805555555555554</v>
      </c>
      <c r="O41" s="15">
        <f t="shared" si="4"/>
        <v>0.49583333333333346</v>
      </c>
    </row>
    <row r="42" spans="1:15" ht="14.45" x14ac:dyDescent="0.3">
      <c r="A42" s="2"/>
      <c r="B42" s="2"/>
      <c r="C42" s="6"/>
      <c r="D42" s="6"/>
      <c r="E42" s="6">
        <f>SUM(E13:E41)</f>
        <v>22</v>
      </c>
      <c r="F42" s="29" t="s">
        <v>115</v>
      </c>
      <c r="G42" s="6"/>
      <c r="H42" s="6"/>
      <c r="I42" s="19"/>
      <c r="J42" s="19"/>
      <c r="K42" s="19"/>
      <c r="L42" s="19"/>
      <c r="M42" s="19"/>
      <c r="N42" s="19"/>
      <c r="O42" s="19"/>
    </row>
    <row r="43" spans="1:15" ht="14.45" x14ac:dyDescent="0.3">
      <c r="A43" s="7"/>
      <c r="B43" s="7"/>
      <c r="C43" s="6"/>
      <c r="D43" s="32"/>
      <c r="E43" s="6"/>
      <c r="F43" s="6"/>
      <c r="G43" s="32" t="s">
        <v>105</v>
      </c>
      <c r="H43" s="6"/>
      <c r="I43" s="19"/>
      <c r="J43" s="19"/>
      <c r="K43" s="19"/>
      <c r="L43" s="19"/>
      <c r="M43" s="19"/>
      <c r="N43" s="19"/>
      <c r="O43" s="19"/>
    </row>
    <row r="44" spans="1:15" ht="14.45" x14ac:dyDescent="0.3">
      <c r="A44" s="9" t="s">
        <v>75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x14ac:dyDescent="0.25">
      <c r="A45" s="35" t="s">
        <v>0</v>
      </c>
      <c r="B45" s="35" t="s">
        <v>12</v>
      </c>
      <c r="C45" s="24" t="s">
        <v>13</v>
      </c>
      <c r="D45" s="36" t="s">
        <v>14</v>
      </c>
      <c r="E45" s="35" t="s">
        <v>15</v>
      </c>
      <c r="F45" s="35"/>
      <c r="G45" s="36" t="s">
        <v>16</v>
      </c>
      <c r="H45" s="24" t="s">
        <v>17</v>
      </c>
      <c r="I45" s="11">
        <v>4.1666666666666666E-3</v>
      </c>
      <c r="J45" s="11">
        <v>4.8611111111111112E-3</v>
      </c>
      <c r="K45" s="11">
        <v>5.5555555555555558E-3</v>
      </c>
      <c r="L45" s="11">
        <v>6.2500000000000003E-3</v>
      </c>
      <c r="M45" s="11">
        <v>6.9444444444444441E-3</v>
      </c>
      <c r="N45" s="11">
        <v>7.6388888888888886E-3</v>
      </c>
      <c r="O45" s="11">
        <v>8.3333333333333332E-3</v>
      </c>
    </row>
    <row r="46" spans="1:15" x14ac:dyDescent="0.25">
      <c r="A46" s="35"/>
      <c r="B46" s="35"/>
      <c r="C46" s="12"/>
      <c r="D46" s="35"/>
      <c r="E46" s="24" t="s">
        <v>18</v>
      </c>
      <c r="F46" s="24" t="s">
        <v>19</v>
      </c>
      <c r="G46" s="35"/>
      <c r="H46" s="24" t="s">
        <v>20</v>
      </c>
      <c r="I46" s="22">
        <v>0.40972222222222227</v>
      </c>
      <c r="J46" s="11">
        <f>$I$46</f>
        <v>0.40972222222222227</v>
      </c>
      <c r="K46" s="11">
        <f t="shared" ref="K46:O46" si="5">$I$46</f>
        <v>0.40972222222222227</v>
      </c>
      <c r="L46" s="11">
        <f t="shared" si="5"/>
        <v>0.40972222222222227</v>
      </c>
      <c r="M46" s="11">
        <f t="shared" si="5"/>
        <v>0.40972222222222227</v>
      </c>
      <c r="N46" s="11">
        <f t="shared" si="5"/>
        <v>0.40972222222222227</v>
      </c>
      <c r="O46" s="11">
        <f t="shared" si="5"/>
        <v>0.40972222222222227</v>
      </c>
    </row>
    <row r="47" spans="1:15" ht="14.45" x14ac:dyDescent="0.3">
      <c r="A47" s="13" t="s">
        <v>71</v>
      </c>
      <c r="B47" s="13"/>
      <c r="C47" s="14"/>
      <c r="D47" s="14"/>
      <c r="E47" s="14">
        <v>1</v>
      </c>
      <c r="F47" s="14"/>
      <c r="G47" s="14"/>
      <c r="H47" s="14"/>
      <c r="I47" s="15">
        <f>I46+$E47*$M$11</f>
        <v>0.41666666666666669</v>
      </c>
      <c r="J47" s="15">
        <f t="shared" ref="J47:O47" si="6">J46+$E47*$M$11</f>
        <v>0.41666666666666669</v>
      </c>
      <c r="K47" s="15">
        <f t="shared" si="6"/>
        <v>0.41666666666666669</v>
      </c>
      <c r="L47" s="15">
        <f t="shared" si="6"/>
        <v>0.41666666666666669</v>
      </c>
      <c r="M47" s="15">
        <f t="shared" si="6"/>
        <v>0.41666666666666669</v>
      </c>
      <c r="N47" s="15">
        <f t="shared" si="6"/>
        <v>0.41666666666666669</v>
      </c>
      <c r="O47" s="15">
        <f t="shared" si="6"/>
        <v>0.41666666666666669</v>
      </c>
    </row>
    <row r="48" spans="1:15" ht="14.45" x14ac:dyDescent="0.3">
      <c r="A48" s="13" t="s">
        <v>81</v>
      </c>
      <c r="B48" s="13"/>
      <c r="C48" s="14"/>
      <c r="D48" s="14"/>
      <c r="E48" s="14">
        <v>2</v>
      </c>
      <c r="F48" s="14"/>
      <c r="G48" s="14"/>
      <c r="H48" s="14"/>
      <c r="I48" s="15">
        <f t="shared" ref="I48:O48" si="7">I47+$E48*I$11</f>
        <v>0.42500000000000004</v>
      </c>
      <c r="J48" s="15">
        <f t="shared" si="7"/>
        <v>0.42638888888888893</v>
      </c>
      <c r="K48" s="15">
        <f t="shared" si="7"/>
        <v>0.42777777777777781</v>
      </c>
      <c r="L48" s="15">
        <f t="shared" si="7"/>
        <v>0.4291666666666667</v>
      </c>
      <c r="M48" s="15">
        <f t="shared" si="7"/>
        <v>0.43055555555555558</v>
      </c>
      <c r="N48" s="15">
        <f t="shared" si="7"/>
        <v>0.43194444444444446</v>
      </c>
      <c r="O48" s="15">
        <f t="shared" si="7"/>
        <v>0.43333333333333335</v>
      </c>
    </row>
    <row r="49" spans="1:15" ht="14.45" x14ac:dyDescent="0.3">
      <c r="A49" s="13" t="s">
        <v>82</v>
      </c>
      <c r="B49" s="13"/>
      <c r="C49" s="14"/>
      <c r="D49" s="14"/>
      <c r="E49" s="14">
        <v>2</v>
      </c>
      <c r="F49" s="14"/>
      <c r="G49" s="14"/>
      <c r="H49" s="14"/>
      <c r="I49" s="18">
        <f t="shared" ref="I49:O49" si="8">I48+$E49*I$11</f>
        <v>0.4333333333333334</v>
      </c>
      <c r="J49" s="15">
        <f t="shared" si="8"/>
        <v>0.43611111111111117</v>
      </c>
      <c r="K49" s="15">
        <f t="shared" si="8"/>
        <v>0.43888888888888894</v>
      </c>
      <c r="L49" s="15">
        <f t="shared" si="8"/>
        <v>0.44166666666666671</v>
      </c>
      <c r="M49" s="15">
        <f t="shared" si="8"/>
        <v>0.44444444444444448</v>
      </c>
      <c r="N49" s="15">
        <f t="shared" si="8"/>
        <v>0.44722222222222224</v>
      </c>
      <c r="O49" s="15">
        <f t="shared" si="8"/>
        <v>0.45</v>
      </c>
    </row>
    <row r="50" spans="1:15" ht="14.45" x14ac:dyDescent="0.3">
      <c r="A50" s="7"/>
      <c r="B50" s="7"/>
      <c r="C50" s="6"/>
      <c r="D50" s="6"/>
      <c r="E50" s="6"/>
      <c r="F50" s="6"/>
      <c r="G50" s="6"/>
      <c r="H50" s="6"/>
      <c r="I50" s="19"/>
      <c r="J50" s="19"/>
      <c r="K50" s="19"/>
      <c r="L50" s="19"/>
      <c r="M50" s="19"/>
      <c r="N50" s="19"/>
      <c r="O50" s="19"/>
    </row>
    <row r="51" spans="1:15" x14ac:dyDescent="0.25">
      <c r="A51" s="7"/>
      <c r="B51" s="7"/>
      <c r="C51" s="6"/>
      <c r="D51" s="6"/>
      <c r="E51" s="6"/>
      <c r="F51" s="6"/>
      <c r="G51" s="6"/>
      <c r="H51" s="6"/>
      <c r="I51" s="19"/>
      <c r="J51" s="19"/>
      <c r="K51" s="19"/>
      <c r="L51" s="19"/>
      <c r="M51" s="19"/>
      <c r="N51" s="19"/>
      <c r="O51" s="19"/>
    </row>
    <row r="52" spans="1:15" x14ac:dyDescent="0.25">
      <c r="A52" s="9" t="s">
        <v>76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x14ac:dyDescent="0.25">
      <c r="A53" s="35" t="s">
        <v>0</v>
      </c>
      <c r="B53" s="35" t="s">
        <v>12</v>
      </c>
      <c r="C53" s="24" t="s">
        <v>13</v>
      </c>
      <c r="D53" s="36" t="s">
        <v>14</v>
      </c>
      <c r="E53" s="35" t="s">
        <v>15</v>
      </c>
      <c r="F53" s="35"/>
      <c r="G53" s="36" t="s">
        <v>16</v>
      </c>
      <c r="H53" s="24" t="s">
        <v>17</v>
      </c>
      <c r="I53" s="11">
        <v>4.1666666666666666E-3</v>
      </c>
      <c r="J53" s="11">
        <v>4.8611111111111112E-3</v>
      </c>
      <c r="K53" s="11">
        <v>5.5555555555555558E-3</v>
      </c>
      <c r="L53" s="11">
        <v>6.2500000000000003E-3</v>
      </c>
      <c r="M53" s="11">
        <v>6.9444444444444441E-3</v>
      </c>
      <c r="N53" s="11">
        <v>7.6388888888888886E-3</v>
      </c>
      <c r="O53" s="11">
        <v>8.3333333333333332E-3</v>
      </c>
    </row>
    <row r="54" spans="1:15" x14ac:dyDescent="0.25">
      <c r="A54" s="35"/>
      <c r="B54" s="35"/>
      <c r="C54" s="12"/>
      <c r="D54" s="35"/>
      <c r="E54" s="24" t="s">
        <v>18</v>
      </c>
      <c r="F54" s="24" t="s">
        <v>19</v>
      </c>
      <c r="G54" s="35"/>
      <c r="H54" s="24" t="s">
        <v>20</v>
      </c>
      <c r="I54" s="22">
        <v>0.4375</v>
      </c>
      <c r="J54" s="11">
        <f>$I$54</f>
        <v>0.4375</v>
      </c>
      <c r="K54" s="11">
        <f t="shared" ref="K54:O54" si="9">$I$54</f>
        <v>0.4375</v>
      </c>
      <c r="L54" s="11">
        <f t="shared" si="9"/>
        <v>0.4375</v>
      </c>
      <c r="M54" s="11">
        <f t="shared" si="9"/>
        <v>0.4375</v>
      </c>
      <c r="N54" s="11">
        <f t="shared" si="9"/>
        <v>0.4375</v>
      </c>
      <c r="O54" s="11">
        <f t="shared" si="9"/>
        <v>0.4375</v>
      </c>
    </row>
    <row r="55" spans="1:15" x14ac:dyDescent="0.25">
      <c r="A55" s="13" t="s">
        <v>68</v>
      </c>
      <c r="B55" s="13" t="s">
        <v>57</v>
      </c>
      <c r="C55" s="14">
        <v>20</v>
      </c>
      <c r="D55" s="14">
        <v>5</v>
      </c>
      <c r="E55" s="14">
        <v>2</v>
      </c>
      <c r="F55" s="14">
        <v>2</v>
      </c>
      <c r="G55" s="14">
        <v>16</v>
      </c>
      <c r="H55" s="14"/>
      <c r="I55" s="15">
        <f t="shared" ref="I55:O55" si="10">I54+$E55*I$61</f>
        <v>0.44583333333333336</v>
      </c>
      <c r="J55" s="15">
        <f t="shared" si="10"/>
        <v>0.44722222222222224</v>
      </c>
      <c r="K55" s="15">
        <f t="shared" si="10"/>
        <v>0.44861111111111113</v>
      </c>
      <c r="L55" s="15">
        <f t="shared" si="10"/>
        <v>0.45</v>
      </c>
      <c r="M55" s="15">
        <f t="shared" si="10"/>
        <v>0.4513888888888889</v>
      </c>
      <c r="N55" s="15">
        <f t="shared" si="10"/>
        <v>0.45277777777777778</v>
      </c>
      <c r="O55" s="15">
        <f t="shared" si="10"/>
        <v>0.45416666666666666</v>
      </c>
    </row>
    <row r="56" spans="1:15" ht="14.45" hidden="1" x14ac:dyDescent="0.3">
      <c r="A56" s="13"/>
      <c r="B56" s="13"/>
      <c r="C56" s="14"/>
      <c r="D56" s="14"/>
      <c r="E56" s="14"/>
      <c r="F56" s="14"/>
      <c r="G56" s="14"/>
      <c r="H56" s="14"/>
      <c r="I56" s="15">
        <f t="shared" ref="I56:O56" si="11">I55+$E56*I$11</f>
        <v>0.44583333333333336</v>
      </c>
      <c r="J56" s="15">
        <f t="shared" si="11"/>
        <v>0.44722222222222224</v>
      </c>
      <c r="K56" s="15">
        <f t="shared" si="11"/>
        <v>0.44861111111111113</v>
      </c>
      <c r="L56" s="15">
        <f t="shared" si="11"/>
        <v>0.45</v>
      </c>
      <c r="M56" s="15">
        <f t="shared" si="11"/>
        <v>0.4513888888888889</v>
      </c>
      <c r="N56" s="15">
        <f t="shared" si="11"/>
        <v>0.45277777777777778</v>
      </c>
      <c r="O56" s="15">
        <f t="shared" si="11"/>
        <v>0.45416666666666666</v>
      </c>
    </row>
    <row r="57" spans="1:15" ht="14.45" hidden="1" x14ac:dyDescent="0.3">
      <c r="A57" s="13"/>
      <c r="B57" s="13"/>
      <c r="C57" s="14"/>
      <c r="D57" s="14"/>
      <c r="E57" s="14"/>
      <c r="F57" s="14"/>
      <c r="G57" s="14"/>
      <c r="H57" s="14"/>
      <c r="I57" s="15">
        <f t="shared" ref="I57:O57" si="12">I56+$E57*I$11</f>
        <v>0.44583333333333336</v>
      </c>
      <c r="J57" s="15">
        <f t="shared" si="12"/>
        <v>0.44722222222222224</v>
      </c>
      <c r="K57" s="15">
        <f t="shared" si="12"/>
        <v>0.44861111111111113</v>
      </c>
      <c r="L57" s="15">
        <f t="shared" si="12"/>
        <v>0.45</v>
      </c>
      <c r="M57" s="15">
        <f t="shared" si="12"/>
        <v>0.4513888888888889</v>
      </c>
      <c r="N57" s="15">
        <f t="shared" si="12"/>
        <v>0.45277777777777778</v>
      </c>
      <c r="O57" s="15">
        <f t="shared" si="12"/>
        <v>0.45416666666666666</v>
      </c>
    </row>
    <row r="58" spans="1:15" x14ac:dyDescent="0.25">
      <c r="A58" s="7"/>
      <c r="B58" s="7"/>
      <c r="C58" s="6"/>
      <c r="D58" s="6"/>
      <c r="E58" s="6"/>
      <c r="F58" s="29"/>
      <c r="G58" s="6"/>
      <c r="H58" s="6"/>
      <c r="I58" s="19"/>
      <c r="J58" s="19"/>
      <c r="K58" s="19"/>
      <c r="L58" s="19"/>
      <c r="M58" s="19"/>
      <c r="N58" s="19"/>
      <c r="O58" s="19"/>
    </row>
    <row r="59" spans="1:15" x14ac:dyDescent="0.25">
      <c r="A59" s="7"/>
      <c r="B59" s="7"/>
      <c r="C59" s="6"/>
      <c r="D59" s="6"/>
      <c r="E59" s="6"/>
      <c r="F59" s="6"/>
      <c r="G59" s="6"/>
      <c r="H59" s="6"/>
      <c r="I59" s="19"/>
      <c r="J59" s="19"/>
      <c r="K59" s="19"/>
      <c r="L59" s="19"/>
      <c r="M59" s="19"/>
      <c r="N59" s="19"/>
      <c r="O59" s="19"/>
    </row>
    <row r="60" spans="1:15" x14ac:dyDescent="0.25">
      <c r="A60" s="9" t="s">
        <v>77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5">
      <c r="A61" s="35" t="s">
        <v>0</v>
      </c>
      <c r="B61" s="35" t="s">
        <v>12</v>
      </c>
      <c r="C61" s="24" t="s">
        <v>13</v>
      </c>
      <c r="D61" s="36" t="s">
        <v>14</v>
      </c>
      <c r="E61" s="35" t="s">
        <v>15</v>
      </c>
      <c r="F61" s="35"/>
      <c r="G61" s="36" t="s">
        <v>16</v>
      </c>
      <c r="H61" s="24" t="s">
        <v>17</v>
      </c>
      <c r="I61" s="11">
        <v>4.1666666666666666E-3</v>
      </c>
      <c r="J61" s="11">
        <v>4.8611111111111112E-3</v>
      </c>
      <c r="K61" s="11">
        <v>5.5555555555555558E-3</v>
      </c>
      <c r="L61" s="11">
        <v>6.2500000000000003E-3</v>
      </c>
      <c r="M61" s="11">
        <v>6.9444444444444441E-3</v>
      </c>
      <c r="N61" s="11">
        <v>7.6388888888888886E-3</v>
      </c>
      <c r="O61" s="11">
        <v>8.3333333333333332E-3</v>
      </c>
    </row>
    <row r="62" spans="1:15" x14ac:dyDescent="0.25">
      <c r="A62" s="35"/>
      <c r="B62" s="35"/>
      <c r="C62" s="12"/>
      <c r="D62" s="35"/>
      <c r="E62" s="24" t="s">
        <v>18</v>
      </c>
      <c r="F62" s="24" t="s">
        <v>19</v>
      </c>
      <c r="G62" s="35"/>
      <c r="H62" s="24" t="s">
        <v>20</v>
      </c>
      <c r="I62" s="22">
        <v>0.44791666666666669</v>
      </c>
      <c r="J62" s="11">
        <f>$I$62</f>
        <v>0.44791666666666669</v>
      </c>
      <c r="K62" s="11">
        <f t="shared" ref="K62:O62" si="13">$I$62</f>
        <v>0.44791666666666669</v>
      </c>
      <c r="L62" s="11">
        <f t="shared" si="13"/>
        <v>0.44791666666666669</v>
      </c>
      <c r="M62" s="11">
        <f t="shared" si="13"/>
        <v>0.44791666666666669</v>
      </c>
      <c r="N62" s="11">
        <f t="shared" si="13"/>
        <v>0.44791666666666669</v>
      </c>
      <c r="O62" s="11">
        <f t="shared" si="13"/>
        <v>0.44791666666666669</v>
      </c>
    </row>
    <row r="63" spans="1:15" x14ac:dyDescent="0.25">
      <c r="A63" s="13" t="s">
        <v>111</v>
      </c>
      <c r="B63" s="13"/>
      <c r="C63" s="14"/>
      <c r="D63" s="14"/>
      <c r="E63" s="14">
        <v>2</v>
      </c>
      <c r="F63" s="14"/>
      <c r="G63" s="14"/>
      <c r="H63" s="14"/>
      <c r="I63" s="18">
        <f>I62+$E63*I$61</f>
        <v>0.45625000000000004</v>
      </c>
      <c r="J63" s="15">
        <f t="shared" ref="J63:O63" si="14">J62+$E63*J$61</f>
        <v>0.45763888888888893</v>
      </c>
      <c r="K63" s="15">
        <f t="shared" si="14"/>
        <v>0.45902777777777781</v>
      </c>
      <c r="L63" s="15">
        <f t="shared" si="14"/>
        <v>0.4604166666666667</v>
      </c>
      <c r="M63" s="15">
        <f t="shared" si="14"/>
        <v>0.46180555555555558</v>
      </c>
      <c r="N63" s="15">
        <f t="shared" si="14"/>
        <v>0.46319444444444446</v>
      </c>
      <c r="O63" s="15">
        <f t="shared" si="14"/>
        <v>0.46458333333333335</v>
      </c>
    </row>
    <row r="64" spans="1:15" ht="14.45" hidden="1" x14ac:dyDescent="0.3">
      <c r="A64" s="13" t="s">
        <v>72</v>
      </c>
      <c r="B64" s="13"/>
      <c r="C64" s="14"/>
      <c r="D64" s="14"/>
      <c r="E64" s="14">
        <v>2</v>
      </c>
      <c r="F64" s="14"/>
      <c r="G64" s="14"/>
      <c r="H64" s="14"/>
      <c r="I64" s="26">
        <f t="shared" ref="I64:O64" si="15">I63+$E64*I$11</f>
        <v>0.4645833333333334</v>
      </c>
      <c r="J64" s="15">
        <f t="shared" si="15"/>
        <v>0.46736111111111117</v>
      </c>
      <c r="K64" s="15">
        <f t="shared" si="15"/>
        <v>0.47013888888888894</v>
      </c>
      <c r="L64" s="15">
        <f t="shared" si="15"/>
        <v>0.47291666666666671</v>
      </c>
      <c r="M64" s="15">
        <f t="shared" si="15"/>
        <v>0.47569444444444448</v>
      </c>
      <c r="N64" s="15">
        <f t="shared" si="15"/>
        <v>0.47847222222222224</v>
      </c>
      <c r="O64" s="15">
        <f t="shared" si="15"/>
        <v>0.48125000000000001</v>
      </c>
    </row>
    <row r="65" spans="1:15" ht="14.45" hidden="1" x14ac:dyDescent="0.3">
      <c r="A65" s="13"/>
      <c r="B65" s="13"/>
      <c r="C65" s="14"/>
      <c r="D65" s="14"/>
      <c r="E65" s="14"/>
      <c r="F65" s="14"/>
      <c r="G65" s="14"/>
      <c r="H65" s="14"/>
      <c r="I65" s="15">
        <f t="shared" ref="I65:O65" si="16">I64+$E65*I$11</f>
        <v>0.4645833333333334</v>
      </c>
      <c r="J65" s="15">
        <f t="shared" si="16"/>
        <v>0.46736111111111117</v>
      </c>
      <c r="K65" s="15">
        <f t="shared" si="16"/>
        <v>0.47013888888888894</v>
      </c>
      <c r="L65" s="15">
        <f t="shared" si="16"/>
        <v>0.47291666666666671</v>
      </c>
      <c r="M65" s="15">
        <f t="shared" si="16"/>
        <v>0.47569444444444448</v>
      </c>
      <c r="N65" s="15">
        <f t="shared" si="16"/>
        <v>0.47847222222222224</v>
      </c>
      <c r="O65" s="15">
        <f t="shared" si="16"/>
        <v>0.48125000000000001</v>
      </c>
    </row>
    <row r="67" spans="1:15" x14ac:dyDescent="0.25">
      <c r="D67" s="33"/>
    </row>
    <row r="68" spans="1:15" x14ac:dyDescent="0.25">
      <c r="D68" s="33"/>
    </row>
    <row r="69" spans="1:15" x14ac:dyDescent="0.25">
      <c r="A69" s="9" t="s">
        <v>106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x14ac:dyDescent="0.25">
      <c r="A70" s="35" t="s">
        <v>0</v>
      </c>
      <c r="B70" s="35" t="s">
        <v>12</v>
      </c>
      <c r="C70" s="24" t="s">
        <v>13</v>
      </c>
      <c r="D70" s="36" t="s">
        <v>14</v>
      </c>
      <c r="E70" s="35" t="s">
        <v>15</v>
      </c>
      <c r="F70" s="35"/>
      <c r="G70" s="36" t="s">
        <v>16</v>
      </c>
      <c r="H70" s="24" t="s">
        <v>17</v>
      </c>
      <c r="I70" s="11">
        <v>4.1666666666666666E-3</v>
      </c>
      <c r="J70" s="11">
        <v>4.8611111111111112E-3</v>
      </c>
      <c r="K70" s="11">
        <v>5.5555555555555558E-3</v>
      </c>
      <c r="L70" s="11">
        <v>6.2500000000000003E-3</v>
      </c>
      <c r="M70" s="11">
        <v>6.9444444444444441E-3</v>
      </c>
      <c r="N70" s="11">
        <v>7.6388888888888886E-3</v>
      </c>
      <c r="O70" s="11">
        <v>8.3333333333333332E-3</v>
      </c>
    </row>
    <row r="71" spans="1:15" x14ac:dyDescent="0.25">
      <c r="A71" s="35"/>
      <c r="B71" s="35"/>
      <c r="C71" s="12"/>
      <c r="D71" s="35"/>
      <c r="E71" s="24" t="s">
        <v>18</v>
      </c>
      <c r="F71" s="24" t="s">
        <v>19</v>
      </c>
      <c r="G71" s="35"/>
      <c r="H71" s="24" t="s">
        <v>20</v>
      </c>
      <c r="I71" s="22">
        <v>0.46527777777777773</v>
      </c>
      <c r="J71" s="11">
        <f>$I$71</f>
        <v>0.46527777777777773</v>
      </c>
      <c r="K71" s="11">
        <f t="shared" ref="K71:O71" si="17">$I$71</f>
        <v>0.46527777777777773</v>
      </c>
      <c r="L71" s="11">
        <f t="shared" si="17"/>
        <v>0.46527777777777773</v>
      </c>
      <c r="M71" s="11">
        <f t="shared" si="17"/>
        <v>0.46527777777777773</v>
      </c>
      <c r="N71" s="11">
        <f t="shared" si="17"/>
        <v>0.46527777777777773</v>
      </c>
      <c r="O71" s="11">
        <f t="shared" si="17"/>
        <v>0.46527777777777773</v>
      </c>
    </row>
    <row r="72" spans="1:15" x14ac:dyDescent="0.25">
      <c r="A72" s="13" t="s">
        <v>73</v>
      </c>
      <c r="B72" s="13" t="s">
        <v>21</v>
      </c>
      <c r="C72" s="14" t="s">
        <v>108</v>
      </c>
      <c r="D72" s="14">
        <v>5</v>
      </c>
      <c r="E72" s="14">
        <v>4</v>
      </c>
      <c r="F72" s="14">
        <v>4</v>
      </c>
      <c r="G72" s="14"/>
      <c r="H72" s="14"/>
      <c r="I72" s="15">
        <f t="shared" ref="I72:O72" si="18">I71+$E72*I$61</f>
        <v>0.4819444444444444</v>
      </c>
      <c r="J72" s="15">
        <f t="shared" si="18"/>
        <v>0.48472222222222217</v>
      </c>
      <c r="K72" s="15">
        <f t="shared" si="18"/>
        <v>0.48749999999999993</v>
      </c>
      <c r="L72" s="15">
        <f t="shared" si="18"/>
        <v>0.49027777777777776</v>
      </c>
      <c r="M72" s="15">
        <f t="shared" si="18"/>
        <v>0.49305555555555552</v>
      </c>
      <c r="N72" s="15">
        <f t="shared" si="18"/>
        <v>0.49583333333333329</v>
      </c>
      <c r="O72" s="15">
        <f t="shared" si="18"/>
        <v>0.49861111111111106</v>
      </c>
    </row>
    <row r="73" spans="1:15" x14ac:dyDescent="0.25">
      <c r="A73" s="13" t="s">
        <v>74</v>
      </c>
      <c r="B73" s="13" t="s">
        <v>21</v>
      </c>
      <c r="C73" s="14" t="s">
        <v>107</v>
      </c>
      <c r="D73" s="14">
        <v>6</v>
      </c>
      <c r="E73" s="14">
        <v>4</v>
      </c>
      <c r="F73" s="14">
        <v>5</v>
      </c>
      <c r="G73" s="14"/>
      <c r="H73" s="14"/>
      <c r="I73" s="15">
        <f t="shared" ref="I73:O73" si="19">I72+$E73*I$11</f>
        <v>0.49861111111111106</v>
      </c>
      <c r="J73" s="15">
        <f t="shared" si="19"/>
        <v>0.50416666666666665</v>
      </c>
      <c r="K73" s="15">
        <f t="shared" si="19"/>
        <v>0.50972222222222219</v>
      </c>
      <c r="L73" s="15">
        <f t="shared" si="19"/>
        <v>0.51527777777777772</v>
      </c>
      <c r="M73" s="15">
        <f t="shared" si="19"/>
        <v>0.52083333333333326</v>
      </c>
      <c r="N73" s="15">
        <f t="shared" si="19"/>
        <v>0.5263888888888888</v>
      </c>
      <c r="O73" s="15">
        <f t="shared" si="19"/>
        <v>0.53194444444444444</v>
      </c>
    </row>
    <row r="74" spans="1:15" hidden="1" x14ac:dyDescent="0.25">
      <c r="A74" s="13"/>
      <c r="B74" s="13"/>
      <c r="C74" s="14"/>
      <c r="D74" s="14"/>
      <c r="E74" s="14"/>
      <c r="F74" s="14"/>
      <c r="G74" s="14"/>
      <c r="H74" s="14"/>
      <c r="I74" s="15"/>
      <c r="J74" s="18"/>
      <c r="K74" s="18"/>
      <c r="L74" s="15"/>
      <c r="M74" s="15"/>
      <c r="N74" s="15"/>
      <c r="O74" s="15"/>
    </row>
    <row r="75" spans="1:15" x14ac:dyDescent="0.25">
      <c r="D75" t="s">
        <v>109</v>
      </c>
    </row>
    <row r="77" spans="1:15" x14ac:dyDescent="0.25">
      <c r="A77" s="9" t="s">
        <v>78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 x14ac:dyDescent="0.25">
      <c r="A78" s="35" t="s">
        <v>0</v>
      </c>
      <c r="B78" s="35" t="s">
        <v>12</v>
      </c>
      <c r="C78" s="24" t="s">
        <v>13</v>
      </c>
      <c r="D78" s="36" t="s">
        <v>14</v>
      </c>
      <c r="E78" s="35" t="s">
        <v>15</v>
      </c>
      <c r="F78" s="35"/>
      <c r="G78" s="36" t="s">
        <v>16</v>
      </c>
      <c r="H78" s="24" t="s">
        <v>17</v>
      </c>
      <c r="I78" s="11">
        <v>4.1666666666666666E-3</v>
      </c>
      <c r="J78" s="11">
        <v>4.8611111111111112E-3</v>
      </c>
      <c r="K78" s="11">
        <v>5.5555555555555558E-3</v>
      </c>
      <c r="L78" s="11">
        <v>6.2500000000000003E-3</v>
      </c>
      <c r="M78" s="11">
        <v>6.9444444444444441E-3</v>
      </c>
      <c r="N78" s="11">
        <v>7.6388888888888886E-3</v>
      </c>
      <c r="O78" s="11">
        <v>8.3333333333333332E-3</v>
      </c>
    </row>
    <row r="79" spans="1:15" x14ac:dyDescent="0.25">
      <c r="A79" s="35"/>
      <c r="B79" s="35"/>
      <c r="C79" s="12"/>
      <c r="D79" s="35"/>
      <c r="E79" s="24" t="s">
        <v>18</v>
      </c>
      <c r="F79" s="24" t="s">
        <v>19</v>
      </c>
      <c r="G79" s="35"/>
      <c r="H79" s="24" t="s">
        <v>20</v>
      </c>
      <c r="I79" s="22">
        <v>0.5</v>
      </c>
      <c r="J79" s="11">
        <f>$I$79</f>
        <v>0.5</v>
      </c>
      <c r="K79" s="11">
        <f t="shared" ref="K79:O79" si="20">$I$79</f>
        <v>0.5</v>
      </c>
      <c r="L79" s="11">
        <f t="shared" si="20"/>
        <v>0.5</v>
      </c>
      <c r="M79" s="11">
        <f t="shared" si="20"/>
        <v>0.5</v>
      </c>
      <c r="N79" s="11">
        <f t="shared" si="20"/>
        <v>0.5</v>
      </c>
      <c r="O79" s="11">
        <f t="shared" si="20"/>
        <v>0.5</v>
      </c>
    </row>
    <row r="80" spans="1:15" x14ac:dyDescent="0.25">
      <c r="A80" s="13" t="s">
        <v>112</v>
      </c>
      <c r="B80" s="13"/>
      <c r="C80" s="14"/>
      <c r="D80" s="14"/>
      <c r="E80" s="14">
        <v>2</v>
      </c>
      <c r="F80" s="14"/>
      <c r="G80" s="14"/>
      <c r="H80" s="14"/>
      <c r="I80" s="18">
        <f>I79+$E80*I$61</f>
        <v>0.5083333333333333</v>
      </c>
      <c r="J80" s="15">
        <f t="shared" ref="J80" si="21">J79+$E80*J$61</f>
        <v>0.50972222222222219</v>
      </c>
      <c r="K80" s="15">
        <f t="shared" ref="K80" si="22">K79+$E80*K$61</f>
        <v>0.51111111111111107</v>
      </c>
      <c r="L80" s="15">
        <f t="shared" ref="L80" si="23">L79+$E80*L$61</f>
        <v>0.51249999999999996</v>
      </c>
      <c r="M80" s="15">
        <f t="shared" ref="M80" si="24">M79+$E80*M$61</f>
        <v>0.51388888888888884</v>
      </c>
      <c r="N80" s="15">
        <f t="shared" ref="N80" si="25">N79+$E80*N$61</f>
        <v>0.51527777777777772</v>
      </c>
      <c r="O80" s="15">
        <f t="shared" ref="O80" si="26">O79+$E80*O$61</f>
        <v>0.51666666666666672</v>
      </c>
    </row>
    <row r="81" spans="1:15" ht="14.45" hidden="1" x14ac:dyDescent="0.3">
      <c r="A81" s="13" t="s">
        <v>72</v>
      </c>
      <c r="B81" s="13"/>
      <c r="C81" s="14"/>
      <c r="D81" s="14"/>
      <c r="E81" s="14">
        <v>2</v>
      </c>
      <c r="F81" s="14"/>
      <c r="G81" s="14"/>
      <c r="H81" s="14"/>
      <c r="I81" s="26">
        <f t="shared" ref="I81:O81" si="27">I80+$E81*I$11</f>
        <v>0.51666666666666661</v>
      </c>
      <c r="J81" s="15">
        <f t="shared" si="27"/>
        <v>0.51944444444444438</v>
      </c>
      <c r="K81" s="15">
        <f t="shared" si="27"/>
        <v>0.52222222222222214</v>
      </c>
      <c r="L81" s="15">
        <f t="shared" si="27"/>
        <v>0.52499999999999991</v>
      </c>
      <c r="M81" s="15">
        <f t="shared" si="27"/>
        <v>0.52777777777777768</v>
      </c>
      <c r="N81" s="15">
        <f t="shared" si="27"/>
        <v>0.53055555555555545</v>
      </c>
      <c r="O81" s="15">
        <f t="shared" si="27"/>
        <v>0.53333333333333344</v>
      </c>
    </row>
    <row r="84" spans="1:15" x14ac:dyDescent="0.25">
      <c r="A84" s="9" t="s">
        <v>106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1:15" x14ac:dyDescent="0.25">
      <c r="A85" s="35" t="s">
        <v>0</v>
      </c>
      <c r="B85" s="35" t="s">
        <v>12</v>
      </c>
      <c r="C85" s="24" t="s">
        <v>13</v>
      </c>
      <c r="D85" s="36" t="s">
        <v>14</v>
      </c>
      <c r="E85" s="35" t="s">
        <v>15</v>
      </c>
      <c r="F85" s="35"/>
      <c r="G85" s="36" t="s">
        <v>16</v>
      </c>
      <c r="H85" s="24" t="s">
        <v>17</v>
      </c>
      <c r="I85" s="11">
        <v>4.1666666666666666E-3</v>
      </c>
      <c r="J85" s="11">
        <v>4.8611111111111112E-3</v>
      </c>
      <c r="K85" s="11">
        <v>5.5555555555555558E-3</v>
      </c>
      <c r="L85" s="11">
        <v>6.2500000000000003E-3</v>
      </c>
      <c r="M85" s="11">
        <v>6.9444444444444441E-3</v>
      </c>
      <c r="N85" s="11">
        <v>7.6388888888888886E-3</v>
      </c>
      <c r="O85" s="11">
        <v>8.3333333333333332E-3</v>
      </c>
    </row>
    <row r="86" spans="1:15" x14ac:dyDescent="0.25">
      <c r="A86" s="35"/>
      <c r="B86" s="35"/>
      <c r="C86" s="12"/>
      <c r="D86" s="35"/>
      <c r="E86" s="24" t="s">
        <v>18</v>
      </c>
      <c r="F86" s="24" t="s">
        <v>19</v>
      </c>
      <c r="G86" s="35"/>
      <c r="H86" s="24" t="s">
        <v>20</v>
      </c>
      <c r="I86" s="22">
        <v>0.51041666666666663</v>
      </c>
      <c r="J86" s="11">
        <f>$I$86</f>
        <v>0.51041666666666663</v>
      </c>
      <c r="K86" s="11">
        <f t="shared" ref="K86:O86" si="28">$I$86</f>
        <v>0.51041666666666663</v>
      </c>
      <c r="L86" s="11">
        <f t="shared" si="28"/>
        <v>0.51041666666666663</v>
      </c>
      <c r="M86" s="11">
        <f t="shared" si="28"/>
        <v>0.51041666666666663</v>
      </c>
      <c r="N86" s="11">
        <f t="shared" si="28"/>
        <v>0.51041666666666663</v>
      </c>
      <c r="O86" s="11">
        <f t="shared" si="28"/>
        <v>0.51041666666666663</v>
      </c>
    </row>
    <row r="87" spans="1:15" x14ac:dyDescent="0.25">
      <c r="A87" s="13" t="s">
        <v>73</v>
      </c>
      <c r="B87" s="13" t="s">
        <v>45</v>
      </c>
      <c r="C87" s="14" t="s">
        <v>108</v>
      </c>
      <c r="D87" s="14">
        <v>5</v>
      </c>
      <c r="E87" s="14">
        <v>4</v>
      </c>
      <c r="F87" s="14">
        <v>4</v>
      </c>
      <c r="G87" s="14"/>
      <c r="H87" s="14"/>
      <c r="I87" s="15">
        <f t="shared" ref="I87:O87" si="29">I86+$E87*I$61</f>
        <v>0.52708333333333335</v>
      </c>
      <c r="J87" s="15">
        <f t="shared" si="29"/>
        <v>0.52986111111111112</v>
      </c>
      <c r="K87" s="15">
        <f t="shared" si="29"/>
        <v>0.53263888888888888</v>
      </c>
      <c r="L87" s="15">
        <f t="shared" si="29"/>
        <v>0.53541666666666665</v>
      </c>
      <c r="M87" s="15">
        <f t="shared" si="29"/>
        <v>0.53819444444444442</v>
      </c>
      <c r="N87" s="15">
        <f t="shared" si="29"/>
        <v>0.54097222222222219</v>
      </c>
      <c r="O87" s="15">
        <f t="shared" si="29"/>
        <v>0.54374999999999996</v>
      </c>
    </row>
    <row r="88" spans="1:15" x14ac:dyDescent="0.25">
      <c r="A88" s="13" t="s">
        <v>74</v>
      </c>
      <c r="B88" s="13" t="s">
        <v>45</v>
      </c>
      <c r="C88" s="14" t="s">
        <v>107</v>
      </c>
      <c r="D88" s="14">
        <v>6</v>
      </c>
      <c r="E88" s="14">
        <v>4</v>
      </c>
      <c r="F88" s="14">
        <v>5</v>
      </c>
      <c r="G88" s="14"/>
      <c r="H88" s="14"/>
      <c r="I88" s="15">
        <f t="shared" ref="I88:O89" si="30">I87+$E88*I$11</f>
        <v>0.54375000000000007</v>
      </c>
      <c r="J88" s="15">
        <f t="shared" si="30"/>
        <v>0.5493055555555556</v>
      </c>
      <c r="K88" s="15">
        <f t="shared" si="30"/>
        <v>0.55486111111111114</v>
      </c>
      <c r="L88" s="15">
        <f t="shared" si="30"/>
        <v>0.56041666666666667</v>
      </c>
      <c r="M88" s="15">
        <f t="shared" si="30"/>
        <v>0.56597222222222221</v>
      </c>
      <c r="N88" s="15">
        <f t="shared" si="30"/>
        <v>0.57152777777777775</v>
      </c>
      <c r="O88" s="15">
        <f t="shared" si="30"/>
        <v>0.57708333333333328</v>
      </c>
    </row>
    <row r="89" spans="1:15" hidden="1" x14ac:dyDescent="0.25">
      <c r="A89" s="13"/>
      <c r="B89" s="13"/>
      <c r="C89" s="14"/>
      <c r="D89" s="14"/>
      <c r="E89" s="14"/>
      <c r="F89" s="14"/>
      <c r="G89" s="14"/>
      <c r="H89" s="14"/>
      <c r="I89" s="15">
        <f t="shared" si="30"/>
        <v>0.54375000000000007</v>
      </c>
      <c r="J89" s="15">
        <f t="shared" si="30"/>
        <v>0.5493055555555556</v>
      </c>
      <c r="K89" s="18">
        <f t="shared" si="30"/>
        <v>0.55486111111111114</v>
      </c>
      <c r="L89" s="15">
        <f t="shared" si="30"/>
        <v>0.56041666666666667</v>
      </c>
      <c r="M89" s="15">
        <f t="shared" si="30"/>
        <v>0.56597222222222221</v>
      </c>
      <c r="N89" s="15">
        <f t="shared" si="30"/>
        <v>0.57152777777777775</v>
      </c>
      <c r="O89" s="15">
        <f t="shared" si="30"/>
        <v>0.57708333333333328</v>
      </c>
    </row>
    <row r="90" spans="1:15" x14ac:dyDescent="0.25">
      <c r="A90" s="13" t="s">
        <v>73</v>
      </c>
      <c r="B90" s="13" t="s">
        <v>50</v>
      </c>
      <c r="C90" s="14" t="s">
        <v>108</v>
      </c>
      <c r="D90" s="14">
        <v>5</v>
      </c>
      <c r="E90" s="14">
        <v>4</v>
      </c>
      <c r="F90" s="14">
        <v>4</v>
      </c>
      <c r="G90" s="14"/>
      <c r="H90" s="14"/>
      <c r="I90" s="15">
        <f t="shared" ref="I90:I97" si="31">I89+$E90*I$11</f>
        <v>0.56041666666666679</v>
      </c>
      <c r="J90" s="15">
        <f t="shared" ref="J90:J97" si="32">J89+$E90*J$11</f>
        <v>0.56875000000000009</v>
      </c>
      <c r="K90" s="18">
        <f t="shared" ref="K90:K97" si="33">K89+$E90*K$11</f>
        <v>0.57708333333333339</v>
      </c>
      <c r="L90" s="15">
        <f t="shared" ref="L90:L97" si="34">L89+$E90*L$11</f>
        <v>0.5854166666666667</v>
      </c>
      <c r="M90" s="15">
        <f t="shared" ref="M90:M97" si="35">M89+$E90*M$11</f>
        <v>0.59375</v>
      </c>
      <c r="N90" s="15">
        <f t="shared" ref="N90:N97" si="36">N89+$E90*N$11</f>
        <v>0.6020833333333333</v>
      </c>
      <c r="O90" s="15">
        <f t="shared" ref="O90:O97" si="37">O89+$E90*O$11</f>
        <v>0.61041666666666661</v>
      </c>
    </row>
    <row r="91" spans="1:15" x14ac:dyDescent="0.25">
      <c r="A91" s="13" t="s">
        <v>74</v>
      </c>
      <c r="B91" s="13" t="s">
        <v>50</v>
      </c>
      <c r="C91" s="14" t="s">
        <v>107</v>
      </c>
      <c r="D91" s="14">
        <v>6</v>
      </c>
      <c r="E91" s="14">
        <v>4</v>
      </c>
      <c r="F91" s="14">
        <v>5</v>
      </c>
      <c r="G91" s="14"/>
      <c r="H91" s="14"/>
      <c r="I91" s="15">
        <f t="shared" si="31"/>
        <v>0.5770833333333335</v>
      </c>
      <c r="J91" s="15">
        <f t="shared" si="32"/>
        <v>0.58819444444444458</v>
      </c>
      <c r="K91" s="18">
        <f t="shared" si="33"/>
        <v>0.59930555555555565</v>
      </c>
      <c r="L91" s="15">
        <f t="shared" si="34"/>
        <v>0.61041666666666672</v>
      </c>
      <c r="M91" s="15">
        <f t="shared" si="35"/>
        <v>0.62152777777777779</v>
      </c>
      <c r="N91" s="15">
        <f t="shared" si="36"/>
        <v>0.63263888888888886</v>
      </c>
      <c r="O91" s="15">
        <f t="shared" si="37"/>
        <v>0.64374999999999993</v>
      </c>
    </row>
    <row r="92" spans="1:15" hidden="1" x14ac:dyDescent="0.25">
      <c r="A92" s="13"/>
      <c r="B92" s="13"/>
      <c r="C92" s="14"/>
      <c r="D92" s="14"/>
      <c r="E92" s="14"/>
      <c r="F92" s="14"/>
      <c r="G92" s="14"/>
      <c r="H92" s="14"/>
      <c r="I92" s="15">
        <f t="shared" si="31"/>
        <v>0.5770833333333335</v>
      </c>
      <c r="J92" s="15">
        <f t="shared" si="32"/>
        <v>0.58819444444444458</v>
      </c>
      <c r="K92" s="18">
        <f t="shared" si="33"/>
        <v>0.59930555555555565</v>
      </c>
      <c r="L92" s="15">
        <f t="shared" si="34"/>
        <v>0.61041666666666672</v>
      </c>
      <c r="M92" s="15">
        <f t="shared" si="35"/>
        <v>0.62152777777777779</v>
      </c>
      <c r="N92" s="15">
        <f t="shared" si="36"/>
        <v>0.63263888888888886</v>
      </c>
      <c r="O92" s="15">
        <f t="shared" si="37"/>
        <v>0.64374999999999993</v>
      </c>
    </row>
    <row r="93" spans="1:15" x14ac:dyDescent="0.25">
      <c r="A93" s="13" t="s">
        <v>73</v>
      </c>
      <c r="B93" s="13" t="s">
        <v>56</v>
      </c>
      <c r="C93" s="14" t="s">
        <v>108</v>
      </c>
      <c r="D93" s="14">
        <v>5</v>
      </c>
      <c r="E93" s="14">
        <v>4</v>
      </c>
      <c r="F93" s="14">
        <v>4</v>
      </c>
      <c r="G93" s="14"/>
      <c r="H93" s="14"/>
      <c r="I93" s="15">
        <f t="shared" si="31"/>
        <v>0.59375000000000022</v>
      </c>
      <c r="J93" s="15">
        <f t="shared" si="32"/>
        <v>0.60763888888888906</v>
      </c>
      <c r="K93" s="18">
        <f t="shared" si="33"/>
        <v>0.6215277777777779</v>
      </c>
      <c r="L93" s="15">
        <f t="shared" si="34"/>
        <v>0.63541666666666674</v>
      </c>
      <c r="M93" s="15">
        <f t="shared" si="35"/>
        <v>0.64930555555555558</v>
      </c>
      <c r="N93" s="15">
        <f t="shared" si="36"/>
        <v>0.66319444444444442</v>
      </c>
      <c r="O93" s="15">
        <f t="shared" si="37"/>
        <v>0.67708333333333326</v>
      </c>
    </row>
    <row r="94" spans="1:15" x14ac:dyDescent="0.25">
      <c r="A94" s="13" t="s">
        <v>74</v>
      </c>
      <c r="B94" s="13" t="s">
        <v>56</v>
      </c>
      <c r="C94" s="14" t="s">
        <v>107</v>
      </c>
      <c r="D94" s="14">
        <v>6</v>
      </c>
      <c r="E94" s="14">
        <v>4</v>
      </c>
      <c r="F94" s="14">
        <v>5</v>
      </c>
      <c r="G94" s="14"/>
      <c r="H94" s="14"/>
      <c r="I94" s="15">
        <f t="shared" si="31"/>
        <v>0.61041666666666694</v>
      </c>
      <c r="J94" s="15">
        <f t="shared" si="32"/>
        <v>0.62708333333333355</v>
      </c>
      <c r="K94" s="18">
        <f t="shared" si="33"/>
        <v>0.64375000000000016</v>
      </c>
      <c r="L94" s="15">
        <f t="shared" si="34"/>
        <v>0.66041666666666676</v>
      </c>
      <c r="M94" s="15">
        <f t="shared" si="35"/>
        <v>0.67708333333333337</v>
      </c>
      <c r="N94" s="15">
        <f t="shared" si="36"/>
        <v>0.69374999999999998</v>
      </c>
      <c r="O94" s="15">
        <f t="shared" si="37"/>
        <v>0.71041666666666659</v>
      </c>
    </row>
    <row r="95" spans="1:15" hidden="1" x14ac:dyDescent="0.25">
      <c r="A95" s="13"/>
      <c r="B95" s="13"/>
      <c r="C95" s="14"/>
      <c r="D95" s="14"/>
      <c r="E95" s="14"/>
      <c r="F95" s="14"/>
      <c r="G95" s="14"/>
      <c r="H95" s="14"/>
      <c r="I95" s="15">
        <f t="shared" si="31"/>
        <v>0.61041666666666694</v>
      </c>
      <c r="J95" s="15">
        <f t="shared" si="32"/>
        <v>0.62708333333333355</v>
      </c>
      <c r="K95" s="18">
        <f t="shared" si="33"/>
        <v>0.64375000000000016</v>
      </c>
      <c r="L95" s="15">
        <f t="shared" si="34"/>
        <v>0.66041666666666676</v>
      </c>
      <c r="M95" s="15">
        <f t="shared" si="35"/>
        <v>0.67708333333333337</v>
      </c>
      <c r="N95" s="15">
        <f t="shared" si="36"/>
        <v>0.69374999999999998</v>
      </c>
      <c r="O95" s="15">
        <f t="shared" si="37"/>
        <v>0.71041666666666659</v>
      </c>
    </row>
    <row r="96" spans="1:15" x14ac:dyDescent="0.25">
      <c r="A96" s="13" t="s">
        <v>73</v>
      </c>
      <c r="B96" s="13" t="s">
        <v>57</v>
      </c>
      <c r="C96" s="14" t="s">
        <v>108</v>
      </c>
      <c r="D96" s="14">
        <v>5</v>
      </c>
      <c r="E96" s="14">
        <v>4</v>
      </c>
      <c r="F96" s="14">
        <v>4</v>
      </c>
      <c r="G96" s="14">
        <v>24</v>
      </c>
      <c r="H96" s="14"/>
      <c r="I96" s="15">
        <f t="shared" si="31"/>
        <v>0.62708333333333366</v>
      </c>
      <c r="J96" s="15">
        <f t="shared" si="32"/>
        <v>0.64652777777777803</v>
      </c>
      <c r="K96" s="18">
        <f t="shared" si="33"/>
        <v>0.66597222222222241</v>
      </c>
      <c r="L96" s="15">
        <f t="shared" si="34"/>
        <v>0.68541666666666679</v>
      </c>
      <c r="M96" s="15">
        <f t="shared" si="35"/>
        <v>0.70486111111111116</v>
      </c>
      <c r="N96" s="15">
        <f t="shared" si="36"/>
        <v>0.72430555555555554</v>
      </c>
      <c r="O96" s="15">
        <f t="shared" si="37"/>
        <v>0.74374999999999991</v>
      </c>
    </row>
    <row r="97" spans="1:15" x14ac:dyDescent="0.25">
      <c r="A97" s="13" t="s">
        <v>74</v>
      </c>
      <c r="B97" s="13" t="s">
        <v>57</v>
      </c>
      <c r="C97" s="14" t="s">
        <v>107</v>
      </c>
      <c r="D97" s="14">
        <v>6</v>
      </c>
      <c r="E97" s="14">
        <v>4</v>
      </c>
      <c r="F97" s="14">
        <v>5</v>
      </c>
      <c r="G97" s="14" t="s">
        <v>122</v>
      </c>
      <c r="H97" s="14"/>
      <c r="I97" s="15">
        <f t="shared" si="31"/>
        <v>0.64375000000000038</v>
      </c>
      <c r="J97" s="15">
        <f t="shared" si="32"/>
        <v>0.66597222222222252</v>
      </c>
      <c r="K97" s="18">
        <f t="shared" si="33"/>
        <v>0.68819444444444466</v>
      </c>
      <c r="L97" s="15">
        <f t="shared" si="34"/>
        <v>0.71041666666666681</v>
      </c>
      <c r="M97" s="15">
        <f t="shared" si="35"/>
        <v>0.73263888888888895</v>
      </c>
      <c r="N97" s="15">
        <f t="shared" si="36"/>
        <v>0.75486111111111109</v>
      </c>
      <c r="O97" s="15">
        <f t="shared" si="37"/>
        <v>0.77708333333333324</v>
      </c>
    </row>
    <row r="98" spans="1:15" x14ac:dyDescent="0.25">
      <c r="A98" s="13" t="s">
        <v>73</v>
      </c>
      <c r="B98" s="13" t="s">
        <v>79</v>
      </c>
      <c r="C98" s="14" t="s">
        <v>96</v>
      </c>
      <c r="D98" s="14">
        <v>6</v>
      </c>
      <c r="E98" s="14">
        <v>2</v>
      </c>
      <c r="F98" s="14">
        <v>2</v>
      </c>
      <c r="G98" s="14">
        <v>16</v>
      </c>
      <c r="H98" s="14"/>
      <c r="I98" s="15">
        <f t="shared" ref="I98:I99" si="38">I97+$E98*I$11</f>
        <v>0.65208333333333368</v>
      </c>
      <c r="J98" s="18">
        <f t="shared" ref="J98:J99" si="39">J97+$E98*J$11</f>
        <v>0.67569444444444471</v>
      </c>
      <c r="K98" s="18">
        <f t="shared" ref="K98:K99" si="40">K97+$E98*K$11</f>
        <v>0.69930555555555574</v>
      </c>
      <c r="L98" s="15">
        <f t="shared" ref="L98:L99" si="41">L97+$E98*L$11</f>
        <v>0.72291666666666676</v>
      </c>
      <c r="M98" s="15">
        <f t="shared" ref="M98:M99" si="42">M97+$E98*M$11</f>
        <v>0.74652777777777779</v>
      </c>
      <c r="N98" s="15">
        <f t="shared" ref="N98:N99" si="43">N97+$E98*N$11</f>
        <v>0.77013888888888882</v>
      </c>
      <c r="O98" s="15">
        <f t="shared" ref="O98:O99" si="44">O97+$E98*O$11</f>
        <v>0.79374999999999996</v>
      </c>
    </row>
    <row r="99" spans="1:15" x14ac:dyDescent="0.25">
      <c r="A99" s="13" t="s">
        <v>93</v>
      </c>
      <c r="B99" s="13" t="s">
        <v>94</v>
      </c>
      <c r="C99" s="14" t="s">
        <v>95</v>
      </c>
      <c r="D99" s="14">
        <v>6</v>
      </c>
      <c r="E99" s="14">
        <v>2</v>
      </c>
      <c r="F99" s="14">
        <v>2</v>
      </c>
      <c r="G99" s="14">
        <v>12</v>
      </c>
      <c r="H99" s="14"/>
      <c r="I99" s="15">
        <f t="shared" si="38"/>
        <v>0.66041666666666698</v>
      </c>
      <c r="J99" s="18">
        <f t="shared" si="39"/>
        <v>0.6854166666666669</v>
      </c>
      <c r="K99" s="18">
        <f t="shared" si="40"/>
        <v>0.71041666666666681</v>
      </c>
      <c r="L99" s="15">
        <f t="shared" si="41"/>
        <v>0.73541666666666672</v>
      </c>
      <c r="M99" s="15">
        <f t="shared" si="42"/>
        <v>0.76041666666666663</v>
      </c>
      <c r="N99" s="15">
        <f t="shared" si="43"/>
        <v>0.78541666666666654</v>
      </c>
      <c r="O99" s="15">
        <f t="shared" si="44"/>
        <v>0.81041666666666667</v>
      </c>
    </row>
    <row r="101" spans="1:15" x14ac:dyDescent="0.25">
      <c r="E101" s="33" t="s">
        <v>113</v>
      </c>
    </row>
    <row r="102" spans="1:15" x14ac:dyDescent="0.25">
      <c r="E102" s="33" t="s">
        <v>114</v>
      </c>
    </row>
  </sheetData>
  <mergeCells count="35">
    <mergeCell ref="A85:A86"/>
    <mergeCell ref="B85:B86"/>
    <mergeCell ref="D85:D86"/>
    <mergeCell ref="E85:F85"/>
    <mergeCell ref="G85:G86"/>
    <mergeCell ref="A78:A79"/>
    <mergeCell ref="B78:B79"/>
    <mergeCell ref="D78:D79"/>
    <mergeCell ref="E78:F78"/>
    <mergeCell ref="G78:G79"/>
    <mergeCell ref="A70:A71"/>
    <mergeCell ref="B70:B71"/>
    <mergeCell ref="D70:D71"/>
    <mergeCell ref="E70:F70"/>
    <mergeCell ref="G70:G71"/>
    <mergeCell ref="A61:A62"/>
    <mergeCell ref="B61:B62"/>
    <mergeCell ref="D61:D62"/>
    <mergeCell ref="E61:F61"/>
    <mergeCell ref="G61:G62"/>
    <mergeCell ref="A53:A54"/>
    <mergeCell ref="B53:B54"/>
    <mergeCell ref="D53:D54"/>
    <mergeCell ref="E53:F53"/>
    <mergeCell ref="G53:G54"/>
    <mergeCell ref="A45:A46"/>
    <mergeCell ref="B45:B46"/>
    <mergeCell ref="D45:D46"/>
    <mergeCell ref="E45:F45"/>
    <mergeCell ref="G45:G46"/>
    <mergeCell ref="A11:A12"/>
    <mergeCell ref="B11:B12"/>
    <mergeCell ref="D11:D12"/>
    <mergeCell ref="E11:F11"/>
    <mergeCell ref="G11:G12"/>
  </mergeCells>
  <dataValidations count="1">
    <dataValidation type="list" errorStyle="information" allowBlank="1" showInputMessage="1" sqref="I12 I46 I54 I62 I71 I79 I86">
      <formula1>"7:00 am,7:30 am,8:00 am,8:30 am"</formula1>
    </dataValidation>
  </dataValidations>
  <pageMargins left="0.25" right="0.25" top="0.75" bottom="0.75" header="0.3" footer="0.3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G28" sqref="G28"/>
    </sheetView>
  </sheetViews>
  <sheetFormatPr defaultRowHeight="15" x14ac:dyDescent="0.25"/>
  <cols>
    <col min="2" max="2" width="10.42578125" bestFit="1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x14ac:dyDescent="0.3">
      <c r="A1" s="1"/>
      <c r="B1" s="2"/>
      <c r="C1" s="3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5" ht="14.45" x14ac:dyDescent="0.3">
      <c r="B2" s="4" t="s">
        <v>48</v>
      </c>
      <c r="C2" s="4" t="s">
        <v>49</v>
      </c>
      <c r="D2" s="4"/>
      <c r="E2" s="5"/>
      <c r="F2" s="6"/>
      <c r="G2" s="6"/>
      <c r="H2" s="6"/>
      <c r="J2" s="21"/>
      <c r="K2" s="7"/>
      <c r="L2" s="7"/>
      <c r="M2" s="7"/>
      <c r="N2" s="7"/>
      <c r="O2" s="7"/>
    </row>
    <row r="3" spans="1:15" ht="14.45" x14ac:dyDescent="0.3">
      <c r="A3" t="s">
        <v>37</v>
      </c>
      <c r="B3" s="4">
        <v>22</v>
      </c>
      <c r="C3">
        <v>23</v>
      </c>
      <c r="D3" s="8"/>
      <c r="E3" s="7"/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45" x14ac:dyDescent="0.3">
      <c r="A4" t="s">
        <v>38</v>
      </c>
      <c r="B4" s="4">
        <v>26</v>
      </c>
      <c r="C4">
        <v>26</v>
      </c>
      <c r="D4" s="8"/>
      <c r="E4" s="7"/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ht="14.45" x14ac:dyDescent="0.3">
      <c r="A5" t="s">
        <v>28</v>
      </c>
      <c r="B5" s="4">
        <v>20</v>
      </c>
      <c r="C5">
        <v>20</v>
      </c>
      <c r="D5" s="8"/>
      <c r="E5" s="7"/>
      <c r="F5" s="6"/>
      <c r="G5" s="6"/>
      <c r="H5" s="6"/>
      <c r="I5" s="7"/>
      <c r="J5" s="7"/>
      <c r="K5" s="7"/>
      <c r="L5" s="7"/>
      <c r="M5" s="7"/>
      <c r="N5" s="7"/>
      <c r="O5" s="7"/>
    </row>
    <row r="6" spans="1:15" ht="14.45" x14ac:dyDescent="0.3">
      <c r="A6" t="s">
        <v>29</v>
      </c>
      <c r="B6" s="4">
        <v>16</v>
      </c>
      <c r="C6">
        <v>17</v>
      </c>
      <c r="D6" s="8"/>
      <c r="E6" s="7" t="s">
        <v>53</v>
      </c>
      <c r="F6" s="6"/>
      <c r="G6" s="6"/>
      <c r="H6" s="6"/>
      <c r="I6" s="3"/>
      <c r="J6" s="3"/>
      <c r="K6" s="7"/>
      <c r="L6" s="7"/>
      <c r="M6" s="7"/>
      <c r="N6" s="7"/>
      <c r="O6" s="7"/>
    </row>
    <row r="7" spans="1:15" ht="14.45" x14ac:dyDescent="0.3">
      <c r="B7" s="4"/>
      <c r="C7" s="4"/>
      <c r="D7" s="8"/>
      <c r="E7" s="7"/>
      <c r="F7" s="6"/>
      <c r="G7" s="6"/>
      <c r="H7" s="6"/>
      <c r="I7" s="3"/>
      <c r="J7" s="7"/>
      <c r="K7" s="7"/>
      <c r="L7" s="7"/>
      <c r="M7" s="7"/>
      <c r="N7" s="7"/>
      <c r="O7" s="7"/>
    </row>
    <row r="8" spans="1:15" ht="14.45" x14ac:dyDescent="0.3">
      <c r="B8" s="4"/>
      <c r="C8" s="4"/>
      <c r="D8" s="8"/>
      <c r="E8" s="7"/>
      <c r="F8" s="6"/>
      <c r="G8" s="6"/>
      <c r="H8" s="6"/>
      <c r="I8" s="3"/>
      <c r="J8" s="7"/>
      <c r="K8" s="7"/>
      <c r="L8" s="7"/>
      <c r="M8" s="7"/>
      <c r="N8" s="7"/>
      <c r="O8" s="7"/>
    </row>
    <row r="9" spans="1:15" ht="14.45" x14ac:dyDescent="0.3">
      <c r="A9" s="4"/>
      <c r="B9" s="4"/>
      <c r="C9" s="6"/>
      <c r="D9" s="6"/>
      <c r="E9" s="7"/>
      <c r="F9" s="21" t="str">
        <f>E42&amp;" Races"</f>
        <v>24 Races</v>
      </c>
      <c r="G9" s="6"/>
      <c r="H9" s="6"/>
      <c r="I9" s="7"/>
      <c r="J9" s="7"/>
      <c r="K9" s="7"/>
      <c r="L9" s="7"/>
      <c r="M9" s="7"/>
      <c r="N9" s="7"/>
      <c r="O9" s="7"/>
    </row>
    <row r="10" spans="1:15" ht="14.45" x14ac:dyDescent="0.3">
      <c r="A10" s="9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35" t="s">
        <v>0</v>
      </c>
      <c r="B11" s="35" t="s">
        <v>12</v>
      </c>
      <c r="C11" s="10" t="s">
        <v>13</v>
      </c>
      <c r="D11" s="36" t="s">
        <v>14</v>
      </c>
      <c r="E11" s="35" t="s">
        <v>15</v>
      </c>
      <c r="F11" s="35"/>
      <c r="G11" s="36" t="s">
        <v>16</v>
      </c>
      <c r="H11" s="10" t="s">
        <v>17</v>
      </c>
      <c r="I11" s="11">
        <v>4.1666666666666666E-3</v>
      </c>
      <c r="J11" s="11">
        <v>4.8611111111111112E-3</v>
      </c>
      <c r="K11" s="11">
        <v>5.5555555555555558E-3</v>
      </c>
      <c r="L11" s="11">
        <v>6.2500000000000003E-3</v>
      </c>
      <c r="M11" s="11">
        <v>6.9444444444444441E-3</v>
      </c>
      <c r="N11" s="11">
        <v>7.6388888888888886E-3</v>
      </c>
      <c r="O11" s="11">
        <v>8.3333333333333332E-3</v>
      </c>
    </row>
    <row r="12" spans="1:15" x14ac:dyDescent="0.25">
      <c r="A12" s="35"/>
      <c r="B12" s="35"/>
      <c r="C12" s="12"/>
      <c r="D12" s="35"/>
      <c r="E12" s="10" t="s">
        <v>18</v>
      </c>
      <c r="F12" s="10" t="s">
        <v>19</v>
      </c>
      <c r="G12" s="35"/>
      <c r="H12" s="10" t="s">
        <v>20</v>
      </c>
      <c r="I12" s="22">
        <v>0.29166666666666669</v>
      </c>
      <c r="J12" s="11">
        <f t="shared" ref="J12:O12" si="0">$I$12</f>
        <v>0.29166666666666669</v>
      </c>
      <c r="K12" s="11">
        <f t="shared" si="0"/>
        <v>0.29166666666666669</v>
      </c>
      <c r="L12" s="11">
        <f t="shared" si="0"/>
        <v>0.29166666666666669</v>
      </c>
      <c r="M12" s="11">
        <f t="shared" si="0"/>
        <v>0.29166666666666669</v>
      </c>
      <c r="N12" s="11">
        <f t="shared" si="0"/>
        <v>0.29166666666666669</v>
      </c>
      <c r="O12" s="11">
        <f t="shared" si="0"/>
        <v>0.29166666666666669</v>
      </c>
    </row>
    <row r="13" spans="1:15" ht="14.45" x14ac:dyDescent="0.3">
      <c r="A13" s="13" t="s">
        <v>52</v>
      </c>
      <c r="B13" s="13" t="s">
        <v>58</v>
      </c>
      <c r="C13" s="14">
        <v>16</v>
      </c>
      <c r="D13" s="14">
        <v>4</v>
      </c>
      <c r="E13" s="14">
        <v>4</v>
      </c>
      <c r="F13" s="14">
        <v>4</v>
      </c>
      <c r="G13" s="14">
        <v>3</v>
      </c>
      <c r="H13" s="16">
        <f t="shared" ref="H13:H41" si="1">(E13+F13)*G13</f>
        <v>24</v>
      </c>
      <c r="I13" s="15">
        <f t="shared" ref="I13:O28" si="2">I12+$E13*I$11</f>
        <v>0.30833333333333335</v>
      </c>
      <c r="J13" s="15">
        <f t="shared" si="2"/>
        <v>0.31111111111111112</v>
      </c>
      <c r="K13" s="15">
        <f t="shared" si="2"/>
        <v>0.31388888888888888</v>
      </c>
      <c r="L13" s="15">
        <f t="shared" si="2"/>
        <v>0.31666666666666671</v>
      </c>
      <c r="M13" s="15">
        <f t="shared" si="2"/>
        <v>0.31944444444444448</v>
      </c>
      <c r="N13" s="15">
        <f t="shared" si="2"/>
        <v>0.32222222222222224</v>
      </c>
      <c r="O13" s="15">
        <f t="shared" si="2"/>
        <v>0.32500000000000001</v>
      </c>
    </row>
    <row r="14" spans="1:15" ht="14.45" x14ac:dyDescent="0.3">
      <c r="A14" s="13" t="s">
        <v>59</v>
      </c>
      <c r="B14" s="13" t="s">
        <v>58</v>
      </c>
      <c r="C14" s="14">
        <v>16</v>
      </c>
      <c r="D14" s="14">
        <v>4</v>
      </c>
      <c r="E14" s="14">
        <v>4</v>
      </c>
      <c r="F14" s="14">
        <v>4</v>
      </c>
      <c r="G14" s="14">
        <v>3</v>
      </c>
      <c r="H14" s="16">
        <f t="shared" si="1"/>
        <v>24</v>
      </c>
      <c r="I14" s="15">
        <f t="shared" si="2"/>
        <v>0.32500000000000001</v>
      </c>
      <c r="J14" s="15">
        <f t="shared" si="2"/>
        <v>0.33055555555555555</v>
      </c>
      <c r="K14" s="15">
        <f t="shared" si="2"/>
        <v>0.33611111111111108</v>
      </c>
      <c r="L14" s="15">
        <f t="shared" si="2"/>
        <v>0.34166666666666673</v>
      </c>
      <c r="M14" s="15">
        <f t="shared" si="2"/>
        <v>0.34722222222222227</v>
      </c>
      <c r="N14" s="15">
        <f t="shared" si="2"/>
        <v>0.3527777777777778</v>
      </c>
      <c r="O14" s="15">
        <f t="shared" si="2"/>
        <v>0.35833333333333334</v>
      </c>
    </row>
    <row r="15" spans="1:15" ht="14.45" x14ac:dyDescent="0.3">
      <c r="A15" s="13" t="s">
        <v>54</v>
      </c>
      <c r="B15" s="13" t="s">
        <v>58</v>
      </c>
      <c r="C15" s="14">
        <v>16</v>
      </c>
      <c r="D15" s="14">
        <v>4</v>
      </c>
      <c r="E15" s="14">
        <v>4</v>
      </c>
      <c r="F15" s="14">
        <v>4</v>
      </c>
      <c r="G15" s="14">
        <v>3</v>
      </c>
      <c r="H15" s="16">
        <f t="shared" si="1"/>
        <v>24</v>
      </c>
      <c r="I15" s="15">
        <f t="shared" si="2"/>
        <v>0.34166666666666667</v>
      </c>
      <c r="J15" s="15">
        <f t="shared" si="2"/>
        <v>0.35</v>
      </c>
      <c r="K15" s="15">
        <f t="shared" si="2"/>
        <v>0.35833333333333328</v>
      </c>
      <c r="L15" s="15">
        <f t="shared" si="2"/>
        <v>0.36666666666666675</v>
      </c>
      <c r="M15" s="15">
        <f t="shared" si="2"/>
        <v>0.37500000000000006</v>
      </c>
      <c r="N15" s="15">
        <f t="shared" si="2"/>
        <v>0.38333333333333336</v>
      </c>
      <c r="O15" s="15">
        <f t="shared" si="2"/>
        <v>0.39166666666666666</v>
      </c>
    </row>
    <row r="16" spans="1:15" ht="14.45" x14ac:dyDescent="0.3">
      <c r="A16" s="13" t="s">
        <v>55</v>
      </c>
      <c r="B16" s="13" t="s">
        <v>58</v>
      </c>
      <c r="C16" s="14">
        <v>16</v>
      </c>
      <c r="D16" s="14">
        <v>4</v>
      </c>
      <c r="E16" s="14">
        <v>4</v>
      </c>
      <c r="F16" s="14">
        <v>4</v>
      </c>
      <c r="G16" s="14">
        <v>3</v>
      </c>
      <c r="H16" s="16">
        <f t="shared" si="1"/>
        <v>24</v>
      </c>
      <c r="I16" s="15">
        <f t="shared" si="2"/>
        <v>0.35833333333333334</v>
      </c>
      <c r="J16" s="15">
        <f t="shared" si="2"/>
        <v>0.36944444444444441</v>
      </c>
      <c r="K16" s="15">
        <f t="shared" si="2"/>
        <v>0.38055555555555548</v>
      </c>
      <c r="L16" s="15">
        <f t="shared" si="2"/>
        <v>0.39166666666666677</v>
      </c>
      <c r="M16" s="15">
        <f t="shared" si="2"/>
        <v>0.40277777777777785</v>
      </c>
      <c r="N16" s="15">
        <f t="shared" si="2"/>
        <v>0.41388888888888892</v>
      </c>
      <c r="O16" s="15">
        <f t="shared" si="2"/>
        <v>0.42499999999999999</v>
      </c>
    </row>
    <row r="17" spans="1:15" ht="14.45" x14ac:dyDescent="0.3">
      <c r="A17" s="13" t="s">
        <v>38</v>
      </c>
      <c r="B17" s="13" t="s">
        <v>58</v>
      </c>
      <c r="C17" s="14">
        <v>16</v>
      </c>
      <c r="D17" s="14">
        <v>4</v>
      </c>
      <c r="E17" s="14">
        <v>4</v>
      </c>
      <c r="F17" s="14">
        <v>4</v>
      </c>
      <c r="G17" s="14">
        <v>3</v>
      </c>
      <c r="H17" s="16">
        <f t="shared" si="1"/>
        <v>24</v>
      </c>
      <c r="I17" s="15">
        <f t="shared" si="2"/>
        <v>0.375</v>
      </c>
      <c r="J17" s="15">
        <f t="shared" si="2"/>
        <v>0.38888888888888884</v>
      </c>
      <c r="K17" s="15">
        <f t="shared" si="2"/>
        <v>0.40277777777777768</v>
      </c>
      <c r="L17" s="15">
        <f t="shared" si="2"/>
        <v>0.4166666666666668</v>
      </c>
      <c r="M17" s="15">
        <f t="shared" si="2"/>
        <v>0.43055555555555564</v>
      </c>
      <c r="N17" s="15">
        <f t="shared" si="2"/>
        <v>0.44444444444444448</v>
      </c>
      <c r="O17" s="15">
        <f t="shared" si="2"/>
        <v>0.45833333333333331</v>
      </c>
    </row>
    <row r="18" spans="1:15" ht="14.45" x14ac:dyDescent="0.3">
      <c r="A18" s="13" t="s">
        <v>37</v>
      </c>
      <c r="B18" s="13" t="s">
        <v>58</v>
      </c>
      <c r="C18" s="14">
        <v>16</v>
      </c>
      <c r="D18" s="14">
        <v>4</v>
      </c>
      <c r="E18" s="14">
        <v>4</v>
      </c>
      <c r="F18" s="14">
        <v>4</v>
      </c>
      <c r="G18" s="14">
        <v>3</v>
      </c>
      <c r="H18" s="16">
        <f t="shared" si="1"/>
        <v>24</v>
      </c>
      <c r="I18" s="15">
        <f t="shared" si="2"/>
        <v>0.39166666666666666</v>
      </c>
      <c r="J18" s="15">
        <f t="shared" si="2"/>
        <v>0.40833333333333327</v>
      </c>
      <c r="K18" s="15">
        <f t="shared" si="2"/>
        <v>0.42499999999999988</v>
      </c>
      <c r="L18" s="15">
        <f t="shared" si="2"/>
        <v>0.44166666666666682</v>
      </c>
      <c r="M18" s="15">
        <f t="shared" si="2"/>
        <v>0.45833333333333343</v>
      </c>
      <c r="N18" s="15">
        <f t="shared" si="2"/>
        <v>0.47500000000000003</v>
      </c>
      <c r="O18" s="15">
        <f t="shared" si="2"/>
        <v>0.49166666666666664</v>
      </c>
    </row>
    <row r="19" spans="1:15" ht="14.45" x14ac:dyDescent="0.3">
      <c r="A19" s="13"/>
      <c r="B19" s="13"/>
      <c r="C19" s="14"/>
      <c r="D19" s="14"/>
      <c r="E19" s="14"/>
      <c r="F19" s="14"/>
      <c r="G19" s="14"/>
      <c r="H19" s="16">
        <f t="shared" si="1"/>
        <v>0</v>
      </c>
      <c r="I19" s="15">
        <f t="shared" si="2"/>
        <v>0.39166666666666666</v>
      </c>
      <c r="J19" s="15">
        <f t="shared" si="2"/>
        <v>0.40833333333333327</v>
      </c>
      <c r="K19" s="15">
        <f t="shared" si="2"/>
        <v>0.42499999999999988</v>
      </c>
      <c r="L19" s="15">
        <f t="shared" si="2"/>
        <v>0.44166666666666682</v>
      </c>
      <c r="M19" s="15">
        <f t="shared" si="2"/>
        <v>0.45833333333333343</v>
      </c>
      <c r="N19" s="15">
        <f t="shared" si="2"/>
        <v>0.47500000000000003</v>
      </c>
      <c r="O19" s="15">
        <f t="shared" si="2"/>
        <v>0.49166666666666664</v>
      </c>
    </row>
    <row r="20" spans="1:15" ht="14.45" x14ac:dyDescent="0.3">
      <c r="A20" s="13"/>
      <c r="B20" s="13"/>
      <c r="C20" s="14"/>
      <c r="D20" s="14"/>
      <c r="E20" s="14"/>
      <c r="F20" s="14"/>
      <c r="G20" s="14"/>
      <c r="H20" s="16">
        <f t="shared" si="1"/>
        <v>0</v>
      </c>
      <c r="I20" s="15">
        <f t="shared" si="2"/>
        <v>0.39166666666666666</v>
      </c>
      <c r="J20" s="15">
        <f t="shared" si="2"/>
        <v>0.40833333333333327</v>
      </c>
      <c r="K20" s="15">
        <f t="shared" si="2"/>
        <v>0.42499999999999988</v>
      </c>
      <c r="L20" s="15">
        <f t="shared" si="2"/>
        <v>0.44166666666666682</v>
      </c>
      <c r="M20" s="15">
        <f t="shared" si="2"/>
        <v>0.45833333333333343</v>
      </c>
      <c r="N20" s="15">
        <f t="shared" si="2"/>
        <v>0.47500000000000003</v>
      </c>
      <c r="O20" s="15">
        <f t="shared" si="2"/>
        <v>0.49166666666666664</v>
      </c>
    </row>
    <row r="21" spans="1:15" ht="14.45" x14ac:dyDescent="0.3">
      <c r="A21" s="13"/>
      <c r="B21" s="13"/>
      <c r="C21" s="14"/>
      <c r="D21" s="14"/>
      <c r="E21" s="14"/>
      <c r="F21" s="14"/>
      <c r="G21" s="14"/>
      <c r="H21" s="16">
        <f t="shared" si="1"/>
        <v>0</v>
      </c>
      <c r="I21" s="15">
        <f t="shared" si="2"/>
        <v>0.39166666666666666</v>
      </c>
      <c r="J21" s="15">
        <f t="shared" si="2"/>
        <v>0.40833333333333327</v>
      </c>
      <c r="K21" s="15">
        <f t="shared" si="2"/>
        <v>0.42499999999999988</v>
      </c>
      <c r="L21" s="15">
        <f t="shared" si="2"/>
        <v>0.44166666666666682</v>
      </c>
      <c r="M21" s="15">
        <f t="shared" si="2"/>
        <v>0.45833333333333343</v>
      </c>
      <c r="N21" s="15">
        <f t="shared" si="2"/>
        <v>0.47500000000000003</v>
      </c>
      <c r="O21" s="15">
        <f t="shared" si="2"/>
        <v>0.49166666666666664</v>
      </c>
    </row>
    <row r="22" spans="1:15" ht="14.45" x14ac:dyDescent="0.3">
      <c r="A22" s="13"/>
      <c r="B22" s="13"/>
      <c r="C22" s="14"/>
      <c r="D22" s="14"/>
      <c r="E22" s="14"/>
      <c r="F22" s="14"/>
      <c r="G22" s="14"/>
      <c r="H22" s="16">
        <f t="shared" si="1"/>
        <v>0</v>
      </c>
      <c r="I22" s="15">
        <f t="shared" si="2"/>
        <v>0.39166666666666666</v>
      </c>
      <c r="J22" s="15">
        <f t="shared" si="2"/>
        <v>0.40833333333333327</v>
      </c>
      <c r="K22" s="15">
        <f t="shared" si="2"/>
        <v>0.42499999999999988</v>
      </c>
      <c r="L22" s="15">
        <f t="shared" si="2"/>
        <v>0.44166666666666682</v>
      </c>
      <c r="M22" s="15">
        <f t="shared" si="2"/>
        <v>0.45833333333333343</v>
      </c>
      <c r="N22" s="15">
        <f t="shared" si="2"/>
        <v>0.47500000000000003</v>
      </c>
      <c r="O22" s="15">
        <f t="shared" si="2"/>
        <v>0.49166666666666664</v>
      </c>
    </row>
    <row r="23" spans="1:15" ht="14.45" x14ac:dyDescent="0.3">
      <c r="A23" s="13"/>
      <c r="B23" s="13"/>
      <c r="C23" s="14"/>
      <c r="D23" s="14"/>
      <c r="E23" s="14"/>
      <c r="F23" s="14"/>
      <c r="G23" s="14"/>
      <c r="H23" s="16">
        <f t="shared" si="1"/>
        <v>0</v>
      </c>
      <c r="I23" s="15">
        <f t="shared" si="2"/>
        <v>0.39166666666666666</v>
      </c>
      <c r="J23" s="15">
        <f t="shared" si="2"/>
        <v>0.40833333333333327</v>
      </c>
      <c r="K23" s="15">
        <f t="shared" si="2"/>
        <v>0.42499999999999988</v>
      </c>
      <c r="L23" s="15">
        <f t="shared" si="2"/>
        <v>0.44166666666666682</v>
      </c>
      <c r="M23" s="15">
        <f t="shared" si="2"/>
        <v>0.45833333333333343</v>
      </c>
      <c r="N23" s="15">
        <f t="shared" si="2"/>
        <v>0.47500000000000003</v>
      </c>
      <c r="O23" s="15">
        <f t="shared" si="2"/>
        <v>0.49166666666666664</v>
      </c>
    </row>
    <row r="24" spans="1:15" ht="14.45" x14ac:dyDescent="0.3">
      <c r="A24" s="13"/>
      <c r="B24" s="13"/>
      <c r="C24" s="14"/>
      <c r="D24" s="14"/>
      <c r="E24" s="14"/>
      <c r="F24" s="14"/>
      <c r="G24" s="16"/>
      <c r="H24" s="16">
        <f>(E24+F24)*G24</f>
        <v>0</v>
      </c>
      <c r="I24" s="15">
        <f t="shared" si="2"/>
        <v>0.39166666666666666</v>
      </c>
      <c r="J24" s="15">
        <f t="shared" si="2"/>
        <v>0.40833333333333327</v>
      </c>
      <c r="K24" s="15">
        <f t="shared" si="2"/>
        <v>0.42499999999999988</v>
      </c>
      <c r="L24" s="15">
        <f t="shared" si="2"/>
        <v>0.44166666666666682</v>
      </c>
      <c r="M24" s="15">
        <f t="shared" si="2"/>
        <v>0.45833333333333343</v>
      </c>
      <c r="N24" s="15">
        <f t="shared" si="2"/>
        <v>0.47500000000000003</v>
      </c>
      <c r="O24" s="15">
        <f t="shared" si="2"/>
        <v>0.49166666666666664</v>
      </c>
    </row>
    <row r="25" spans="1:15" ht="14.45" x14ac:dyDescent="0.3">
      <c r="A25" s="13"/>
      <c r="B25" s="13"/>
      <c r="C25" s="14"/>
      <c r="D25" s="14"/>
      <c r="E25" s="14"/>
      <c r="F25" s="14"/>
      <c r="G25" s="16"/>
      <c r="H25" s="16">
        <f t="shared" si="1"/>
        <v>0</v>
      </c>
      <c r="I25" s="15">
        <f t="shared" si="2"/>
        <v>0.39166666666666666</v>
      </c>
      <c r="J25" s="15">
        <f t="shared" si="2"/>
        <v>0.40833333333333327</v>
      </c>
      <c r="K25" s="15">
        <f t="shared" si="2"/>
        <v>0.42499999999999988</v>
      </c>
      <c r="L25" s="15">
        <f t="shared" si="2"/>
        <v>0.44166666666666682</v>
      </c>
      <c r="M25" s="15">
        <f t="shared" si="2"/>
        <v>0.45833333333333343</v>
      </c>
      <c r="N25" s="15">
        <f t="shared" si="2"/>
        <v>0.47500000000000003</v>
      </c>
      <c r="O25" s="15">
        <f t="shared" si="2"/>
        <v>0.49166666666666664</v>
      </c>
    </row>
    <row r="26" spans="1:15" x14ac:dyDescent="0.25">
      <c r="A26" s="13"/>
      <c r="B26" s="13"/>
      <c r="C26" s="16"/>
      <c r="D26" s="16"/>
      <c r="E26" s="14"/>
      <c r="F26" s="14"/>
      <c r="G26" s="16"/>
      <c r="H26" s="16">
        <f t="shared" si="1"/>
        <v>0</v>
      </c>
      <c r="I26" s="15">
        <f t="shared" si="2"/>
        <v>0.39166666666666666</v>
      </c>
      <c r="J26" s="15">
        <f t="shared" si="2"/>
        <v>0.40833333333333327</v>
      </c>
      <c r="K26" s="15">
        <f t="shared" si="2"/>
        <v>0.42499999999999988</v>
      </c>
      <c r="L26" s="15">
        <f t="shared" si="2"/>
        <v>0.44166666666666682</v>
      </c>
      <c r="M26" s="15">
        <f t="shared" si="2"/>
        <v>0.45833333333333343</v>
      </c>
      <c r="N26" s="15">
        <f t="shared" si="2"/>
        <v>0.47500000000000003</v>
      </c>
      <c r="O26" s="15">
        <f t="shared" si="2"/>
        <v>0.49166666666666664</v>
      </c>
    </row>
    <row r="27" spans="1:15" x14ac:dyDescent="0.25">
      <c r="A27" s="13"/>
      <c r="B27" s="13"/>
      <c r="C27" s="14"/>
      <c r="D27" s="14"/>
      <c r="E27" s="16"/>
      <c r="F27" s="16"/>
      <c r="G27" s="16"/>
      <c r="H27" s="16">
        <f t="shared" si="1"/>
        <v>0</v>
      </c>
      <c r="I27" s="15">
        <f t="shared" si="2"/>
        <v>0.39166666666666666</v>
      </c>
      <c r="J27" s="15">
        <f t="shared" si="2"/>
        <v>0.40833333333333327</v>
      </c>
      <c r="K27" s="15">
        <f t="shared" si="2"/>
        <v>0.42499999999999988</v>
      </c>
      <c r="L27" s="15">
        <f t="shared" si="2"/>
        <v>0.44166666666666682</v>
      </c>
      <c r="M27" s="15">
        <f t="shared" si="2"/>
        <v>0.45833333333333343</v>
      </c>
      <c r="N27" s="15">
        <f t="shared" si="2"/>
        <v>0.47500000000000003</v>
      </c>
      <c r="O27" s="15">
        <f t="shared" si="2"/>
        <v>0.49166666666666664</v>
      </c>
    </row>
    <row r="28" spans="1:15" x14ac:dyDescent="0.25">
      <c r="A28" s="13"/>
      <c r="B28" s="13"/>
      <c r="C28" s="14"/>
      <c r="D28" s="14"/>
      <c r="E28" s="14"/>
      <c r="F28" s="14"/>
      <c r="G28" s="14"/>
      <c r="H28" s="16">
        <f t="shared" si="1"/>
        <v>0</v>
      </c>
      <c r="I28" s="15">
        <f t="shared" si="2"/>
        <v>0.39166666666666666</v>
      </c>
      <c r="J28" s="15">
        <f t="shared" si="2"/>
        <v>0.40833333333333327</v>
      </c>
      <c r="K28" s="15">
        <f t="shared" si="2"/>
        <v>0.42499999999999988</v>
      </c>
      <c r="L28" s="15">
        <f t="shared" si="2"/>
        <v>0.44166666666666682</v>
      </c>
      <c r="M28" s="15">
        <f t="shared" si="2"/>
        <v>0.45833333333333343</v>
      </c>
      <c r="N28" s="15">
        <f t="shared" si="2"/>
        <v>0.47500000000000003</v>
      </c>
      <c r="O28" s="15">
        <f t="shared" si="2"/>
        <v>0.49166666666666664</v>
      </c>
    </row>
    <row r="29" spans="1:15" x14ac:dyDescent="0.25">
      <c r="A29" s="13"/>
      <c r="B29" s="13"/>
      <c r="C29" s="14"/>
      <c r="D29" s="14"/>
      <c r="E29" s="14"/>
      <c r="F29" s="14"/>
      <c r="G29" s="14"/>
      <c r="H29" s="16">
        <f t="shared" si="1"/>
        <v>0</v>
      </c>
      <c r="I29" s="15">
        <f t="shared" ref="I29:O41" si="3">I28+$E29*I$11</f>
        <v>0.39166666666666666</v>
      </c>
      <c r="J29" s="15">
        <f t="shared" si="3"/>
        <v>0.40833333333333327</v>
      </c>
      <c r="K29" s="15">
        <f t="shared" si="3"/>
        <v>0.42499999999999988</v>
      </c>
      <c r="L29" s="15">
        <f t="shared" si="3"/>
        <v>0.44166666666666682</v>
      </c>
      <c r="M29" s="15">
        <f t="shared" si="3"/>
        <v>0.45833333333333343</v>
      </c>
      <c r="N29" s="15">
        <f t="shared" si="3"/>
        <v>0.47500000000000003</v>
      </c>
      <c r="O29" s="15">
        <f t="shared" si="3"/>
        <v>0.49166666666666664</v>
      </c>
    </row>
    <row r="30" spans="1:15" x14ac:dyDescent="0.25">
      <c r="A30" s="13"/>
      <c r="B30" s="13"/>
      <c r="C30" s="14"/>
      <c r="D30" s="14"/>
      <c r="E30" s="14"/>
      <c r="F30" s="14"/>
      <c r="G30" s="14"/>
      <c r="H30" s="16">
        <f t="shared" si="1"/>
        <v>0</v>
      </c>
      <c r="I30" s="15">
        <f t="shared" si="3"/>
        <v>0.39166666666666666</v>
      </c>
      <c r="J30" s="15">
        <f t="shared" si="3"/>
        <v>0.40833333333333327</v>
      </c>
      <c r="K30" s="15">
        <f t="shared" si="3"/>
        <v>0.42499999999999988</v>
      </c>
      <c r="L30" s="15">
        <f t="shared" si="3"/>
        <v>0.44166666666666682</v>
      </c>
      <c r="M30" s="15">
        <f t="shared" si="3"/>
        <v>0.45833333333333343</v>
      </c>
      <c r="N30" s="15">
        <f t="shared" si="3"/>
        <v>0.47500000000000003</v>
      </c>
      <c r="O30" s="15">
        <f t="shared" si="3"/>
        <v>0.49166666666666664</v>
      </c>
    </row>
    <row r="31" spans="1:15" x14ac:dyDescent="0.25">
      <c r="A31" s="13"/>
      <c r="B31" s="13"/>
      <c r="C31" s="14"/>
      <c r="D31" s="14"/>
      <c r="E31" s="14"/>
      <c r="F31" s="14"/>
      <c r="G31" s="14"/>
      <c r="H31" s="16">
        <f t="shared" si="1"/>
        <v>0</v>
      </c>
      <c r="I31" s="15">
        <f t="shared" si="3"/>
        <v>0.39166666666666666</v>
      </c>
      <c r="J31" s="15">
        <f t="shared" si="3"/>
        <v>0.40833333333333327</v>
      </c>
      <c r="K31" s="15">
        <f t="shared" si="3"/>
        <v>0.42499999999999988</v>
      </c>
      <c r="L31" s="15">
        <f t="shared" si="3"/>
        <v>0.44166666666666682</v>
      </c>
      <c r="M31" s="15">
        <f t="shared" si="3"/>
        <v>0.45833333333333343</v>
      </c>
      <c r="N31" s="15">
        <f t="shared" si="3"/>
        <v>0.47500000000000003</v>
      </c>
      <c r="O31" s="15">
        <f t="shared" si="3"/>
        <v>0.49166666666666664</v>
      </c>
    </row>
    <row r="32" spans="1:15" x14ac:dyDescent="0.25">
      <c r="A32" s="13"/>
      <c r="B32" s="13"/>
      <c r="C32" s="14"/>
      <c r="D32" s="14"/>
      <c r="E32" s="14"/>
      <c r="F32" s="14"/>
      <c r="G32" s="14"/>
      <c r="H32" s="16">
        <f t="shared" si="1"/>
        <v>0</v>
      </c>
      <c r="I32" s="15">
        <f t="shared" si="3"/>
        <v>0.39166666666666666</v>
      </c>
      <c r="J32" s="15">
        <f t="shared" si="3"/>
        <v>0.40833333333333327</v>
      </c>
      <c r="K32" s="15">
        <f t="shared" si="3"/>
        <v>0.42499999999999988</v>
      </c>
      <c r="L32" s="15">
        <f t="shared" si="3"/>
        <v>0.44166666666666682</v>
      </c>
      <c r="M32" s="15">
        <f t="shared" si="3"/>
        <v>0.45833333333333343</v>
      </c>
      <c r="N32" s="15">
        <f t="shared" si="3"/>
        <v>0.47500000000000003</v>
      </c>
      <c r="O32" s="15">
        <f t="shared" si="3"/>
        <v>0.49166666666666664</v>
      </c>
    </row>
    <row r="33" spans="1:15" x14ac:dyDescent="0.25">
      <c r="A33" s="13"/>
      <c r="B33" s="13"/>
      <c r="C33" s="14"/>
      <c r="D33" s="14"/>
      <c r="E33" s="14"/>
      <c r="F33" s="14"/>
      <c r="G33" s="14"/>
      <c r="H33" s="16">
        <f t="shared" si="1"/>
        <v>0</v>
      </c>
      <c r="I33" s="15">
        <f t="shared" si="3"/>
        <v>0.39166666666666666</v>
      </c>
      <c r="J33" s="15">
        <f t="shared" si="3"/>
        <v>0.40833333333333327</v>
      </c>
      <c r="K33" s="15">
        <f t="shared" si="3"/>
        <v>0.42499999999999988</v>
      </c>
      <c r="L33" s="15">
        <f t="shared" si="3"/>
        <v>0.44166666666666682</v>
      </c>
      <c r="M33" s="15">
        <f t="shared" si="3"/>
        <v>0.45833333333333343</v>
      </c>
      <c r="N33" s="15">
        <f t="shared" si="3"/>
        <v>0.47500000000000003</v>
      </c>
      <c r="O33" s="15">
        <f t="shared" si="3"/>
        <v>0.49166666666666664</v>
      </c>
    </row>
    <row r="34" spans="1:15" x14ac:dyDescent="0.25">
      <c r="A34" s="13"/>
      <c r="B34" s="13"/>
      <c r="C34" s="14"/>
      <c r="D34" s="14"/>
      <c r="E34" s="14"/>
      <c r="F34" s="14"/>
      <c r="G34" s="14"/>
      <c r="H34" s="16">
        <f t="shared" si="1"/>
        <v>0</v>
      </c>
      <c r="I34" s="15">
        <f t="shared" si="3"/>
        <v>0.39166666666666666</v>
      </c>
      <c r="J34" s="15">
        <f t="shared" si="3"/>
        <v>0.40833333333333327</v>
      </c>
      <c r="K34" s="15">
        <f t="shared" si="3"/>
        <v>0.42499999999999988</v>
      </c>
      <c r="L34" s="15">
        <f t="shared" si="3"/>
        <v>0.44166666666666682</v>
      </c>
      <c r="M34" s="15">
        <f t="shared" si="3"/>
        <v>0.45833333333333343</v>
      </c>
      <c r="N34" s="15">
        <f t="shared" si="3"/>
        <v>0.47500000000000003</v>
      </c>
      <c r="O34" s="15">
        <f t="shared" si="3"/>
        <v>0.49166666666666664</v>
      </c>
    </row>
    <row r="35" spans="1:15" x14ac:dyDescent="0.25">
      <c r="A35" s="13"/>
      <c r="B35" s="13"/>
      <c r="C35" s="14"/>
      <c r="D35" s="14"/>
      <c r="E35" s="14"/>
      <c r="F35" s="14"/>
      <c r="G35" s="14"/>
      <c r="H35" s="16">
        <f t="shared" si="1"/>
        <v>0</v>
      </c>
      <c r="I35" s="15">
        <f t="shared" si="3"/>
        <v>0.39166666666666666</v>
      </c>
      <c r="J35" s="15">
        <f t="shared" si="3"/>
        <v>0.40833333333333327</v>
      </c>
      <c r="K35" s="15">
        <f t="shared" si="3"/>
        <v>0.42499999999999988</v>
      </c>
      <c r="L35" s="15">
        <f t="shared" si="3"/>
        <v>0.44166666666666682</v>
      </c>
      <c r="M35" s="15">
        <f t="shared" si="3"/>
        <v>0.45833333333333343</v>
      </c>
      <c r="N35" s="15">
        <f t="shared" si="3"/>
        <v>0.47500000000000003</v>
      </c>
      <c r="O35" s="15">
        <f t="shared" si="3"/>
        <v>0.49166666666666664</v>
      </c>
    </row>
    <row r="36" spans="1:15" x14ac:dyDescent="0.25">
      <c r="A36" s="13"/>
      <c r="B36" s="13"/>
      <c r="C36" s="14"/>
      <c r="D36" s="14"/>
      <c r="E36" s="14"/>
      <c r="F36" s="14"/>
      <c r="G36" s="14"/>
      <c r="H36" s="16">
        <f t="shared" si="1"/>
        <v>0</v>
      </c>
      <c r="I36" s="15">
        <f t="shared" si="3"/>
        <v>0.39166666666666666</v>
      </c>
      <c r="J36" s="15">
        <f t="shared" si="3"/>
        <v>0.40833333333333327</v>
      </c>
      <c r="K36" s="15">
        <f t="shared" si="3"/>
        <v>0.42499999999999988</v>
      </c>
      <c r="L36" s="15">
        <f t="shared" si="3"/>
        <v>0.44166666666666682</v>
      </c>
      <c r="M36" s="15">
        <f t="shared" si="3"/>
        <v>0.45833333333333343</v>
      </c>
      <c r="N36" s="15">
        <f t="shared" si="3"/>
        <v>0.47500000000000003</v>
      </c>
      <c r="O36" s="15">
        <f t="shared" si="3"/>
        <v>0.49166666666666664</v>
      </c>
    </row>
    <row r="37" spans="1:15" x14ac:dyDescent="0.25">
      <c r="A37" s="13"/>
      <c r="B37" s="13"/>
      <c r="C37" s="14"/>
      <c r="D37" s="14"/>
      <c r="E37" s="14"/>
      <c r="F37" s="14"/>
      <c r="G37" s="14"/>
      <c r="H37" s="16">
        <f t="shared" si="1"/>
        <v>0</v>
      </c>
      <c r="I37" s="15">
        <f t="shared" si="3"/>
        <v>0.39166666666666666</v>
      </c>
      <c r="J37" s="15">
        <f t="shared" si="3"/>
        <v>0.40833333333333327</v>
      </c>
      <c r="K37" s="15">
        <f t="shared" si="3"/>
        <v>0.42499999999999988</v>
      </c>
      <c r="L37" s="15">
        <f t="shared" si="3"/>
        <v>0.44166666666666682</v>
      </c>
      <c r="M37" s="15">
        <f t="shared" si="3"/>
        <v>0.45833333333333343</v>
      </c>
      <c r="N37" s="15">
        <f t="shared" si="3"/>
        <v>0.47500000000000003</v>
      </c>
      <c r="O37" s="15">
        <f t="shared" si="3"/>
        <v>0.49166666666666664</v>
      </c>
    </row>
    <row r="38" spans="1:15" x14ac:dyDescent="0.25">
      <c r="A38" s="17"/>
      <c r="B38" s="17"/>
      <c r="C38" s="14"/>
      <c r="D38" s="14"/>
      <c r="E38" s="14"/>
      <c r="F38" s="14"/>
      <c r="G38" s="14"/>
      <c r="H38" s="16">
        <f t="shared" si="1"/>
        <v>0</v>
      </c>
      <c r="I38" s="15">
        <f t="shared" si="3"/>
        <v>0.39166666666666666</v>
      </c>
      <c r="J38" s="15">
        <f t="shared" si="3"/>
        <v>0.40833333333333327</v>
      </c>
      <c r="K38" s="15">
        <f t="shared" si="3"/>
        <v>0.42499999999999988</v>
      </c>
      <c r="L38" s="15">
        <f t="shared" si="3"/>
        <v>0.44166666666666682</v>
      </c>
      <c r="M38" s="15">
        <f t="shared" si="3"/>
        <v>0.45833333333333343</v>
      </c>
      <c r="N38" s="15">
        <f t="shared" si="3"/>
        <v>0.47500000000000003</v>
      </c>
      <c r="O38" s="15">
        <f t="shared" si="3"/>
        <v>0.49166666666666664</v>
      </c>
    </row>
    <row r="39" spans="1:15" x14ac:dyDescent="0.25">
      <c r="A39" s="17"/>
      <c r="B39" s="17"/>
      <c r="C39" s="14"/>
      <c r="D39" s="14"/>
      <c r="E39" s="14"/>
      <c r="F39" s="14"/>
      <c r="G39" s="14"/>
      <c r="H39" s="16">
        <f t="shared" si="1"/>
        <v>0</v>
      </c>
      <c r="I39" s="15">
        <f t="shared" si="3"/>
        <v>0.39166666666666666</v>
      </c>
      <c r="J39" s="15">
        <f t="shared" si="3"/>
        <v>0.40833333333333327</v>
      </c>
      <c r="K39" s="15">
        <f t="shared" si="3"/>
        <v>0.42499999999999988</v>
      </c>
      <c r="L39" s="15">
        <f t="shared" si="3"/>
        <v>0.44166666666666682</v>
      </c>
      <c r="M39" s="15">
        <f t="shared" si="3"/>
        <v>0.45833333333333343</v>
      </c>
      <c r="N39" s="15">
        <f t="shared" si="3"/>
        <v>0.47500000000000003</v>
      </c>
      <c r="O39" s="15">
        <f t="shared" si="3"/>
        <v>0.49166666666666664</v>
      </c>
    </row>
    <row r="40" spans="1:15" x14ac:dyDescent="0.25">
      <c r="A40" s="17"/>
      <c r="B40" s="17"/>
      <c r="C40" s="14"/>
      <c r="D40" s="14"/>
      <c r="E40" s="14"/>
      <c r="F40" s="14"/>
      <c r="G40" s="14"/>
      <c r="H40" s="16">
        <f t="shared" si="1"/>
        <v>0</v>
      </c>
      <c r="I40" s="15">
        <f t="shared" si="3"/>
        <v>0.39166666666666666</v>
      </c>
      <c r="J40" s="15">
        <f t="shared" si="3"/>
        <v>0.40833333333333327</v>
      </c>
      <c r="K40" s="15">
        <f t="shared" si="3"/>
        <v>0.42499999999999988</v>
      </c>
      <c r="L40" s="15">
        <f t="shared" si="3"/>
        <v>0.44166666666666682</v>
      </c>
      <c r="M40" s="15">
        <f t="shared" si="3"/>
        <v>0.45833333333333343</v>
      </c>
      <c r="N40" s="15">
        <f t="shared" si="3"/>
        <v>0.47500000000000003</v>
      </c>
      <c r="O40" s="15">
        <f t="shared" si="3"/>
        <v>0.49166666666666664</v>
      </c>
    </row>
    <row r="41" spans="1:15" x14ac:dyDescent="0.25">
      <c r="A41" s="17"/>
      <c r="B41" s="17"/>
      <c r="C41" s="16"/>
      <c r="D41" s="16"/>
      <c r="E41" s="14"/>
      <c r="F41" s="14"/>
      <c r="G41" s="14"/>
      <c r="H41" s="16">
        <f t="shared" si="1"/>
        <v>0</v>
      </c>
      <c r="I41" s="15">
        <f t="shared" si="3"/>
        <v>0.39166666666666666</v>
      </c>
      <c r="J41" s="15">
        <f t="shared" si="3"/>
        <v>0.40833333333333327</v>
      </c>
      <c r="K41" s="15">
        <f t="shared" si="3"/>
        <v>0.42499999999999988</v>
      </c>
      <c r="L41" s="15">
        <f t="shared" si="3"/>
        <v>0.44166666666666682</v>
      </c>
      <c r="M41" s="15">
        <f t="shared" si="3"/>
        <v>0.45833333333333343</v>
      </c>
      <c r="N41" s="15">
        <f t="shared" si="3"/>
        <v>0.47500000000000003</v>
      </c>
      <c r="O41" s="15">
        <f t="shared" si="3"/>
        <v>0.49166666666666664</v>
      </c>
    </row>
    <row r="42" spans="1:15" x14ac:dyDescent="0.25">
      <c r="A42" s="2"/>
      <c r="B42" s="2"/>
      <c r="C42" s="6"/>
      <c r="D42" s="6"/>
      <c r="E42" s="6">
        <f>SUM(E13:E41)</f>
        <v>24</v>
      </c>
      <c r="F42" s="6"/>
      <c r="G42" s="6"/>
      <c r="H42" s="6"/>
      <c r="I42" s="19"/>
      <c r="J42" s="19"/>
      <c r="K42" s="19"/>
      <c r="L42" s="19"/>
      <c r="M42" s="19"/>
      <c r="N42" s="19"/>
      <c r="O42" s="19"/>
    </row>
    <row r="43" spans="1:15" x14ac:dyDescent="0.25">
      <c r="A43" s="7"/>
      <c r="B43" s="7"/>
      <c r="C43" s="6"/>
      <c r="D43" s="6"/>
      <c r="E43" s="6"/>
      <c r="F43" s="6"/>
      <c r="G43" s="6"/>
      <c r="H43" s="6"/>
      <c r="I43" s="19"/>
      <c r="J43" s="19"/>
      <c r="K43" s="19"/>
      <c r="L43" s="19"/>
      <c r="M43" s="19"/>
      <c r="N43" s="19"/>
      <c r="O43" s="19"/>
    </row>
    <row r="44" spans="1:15" x14ac:dyDescent="0.25">
      <c r="A44" s="7"/>
      <c r="B44" s="7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  <c r="O44" s="19"/>
    </row>
    <row r="45" spans="1:15" x14ac:dyDescent="0.25">
      <c r="A45" s="2"/>
      <c r="B45" s="2"/>
      <c r="C45" s="6"/>
      <c r="D45" s="6"/>
      <c r="E45" s="6"/>
      <c r="F45" s="6"/>
      <c r="G45" s="6"/>
      <c r="H45" s="6"/>
      <c r="I45" s="19"/>
      <c r="J45" s="19"/>
      <c r="K45" s="19"/>
      <c r="L45" s="19"/>
      <c r="M45" s="19"/>
      <c r="N45" s="19"/>
      <c r="O45" s="19"/>
    </row>
  </sheetData>
  <mergeCells count="5">
    <mergeCell ref="A11:A12"/>
    <mergeCell ref="B11:B12"/>
    <mergeCell ref="D11:D12"/>
    <mergeCell ref="E11:F11"/>
    <mergeCell ref="G11:G12"/>
  </mergeCells>
  <dataValidations count="1">
    <dataValidation type="list" errorStyle="information" allowBlank="1" showInputMessage="1" sqref="I12">
      <formula1>"7:00 am,7:30 am,8:00 am,8:30 am"</formula1>
    </dataValidation>
  </dataValidations>
  <pageMargins left="0.25" right="0.25" top="0.75" bottom="0.75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zoomScaleNormal="100" workbookViewId="0">
      <selection activeCell="F1" sqref="F1"/>
    </sheetView>
  </sheetViews>
  <sheetFormatPr defaultRowHeight="15" x14ac:dyDescent="0.25"/>
  <cols>
    <col min="2" max="2" width="10.42578125" bestFit="1" customWidth="1"/>
    <col min="7" max="7" width="10.5703125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x14ac:dyDescent="0.3">
      <c r="A1" s="4"/>
      <c r="B1" s="4"/>
      <c r="C1" s="6"/>
      <c r="D1" s="6"/>
      <c r="E1" s="7"/>
      <c r="F1" s="21" t="str">
        <f>SUM(E11:E18,E24:E46)&amp;" "&amp;"RACES"</f>
        <v>50 RACES</v>
      </c>
      <c r="G1" s="6"/>
      <c r="H1" s="6"/>
      <c r="I1" s="7"/>
      <c r="J1" s="7"/>
      <c r="K1" s="7"/>
      <c r="L1" s="7"/>
      <c r="M1" s="7"/>
      <c r="N1" s="7"/>
      <c r="O1" s="7"/>
    </row>
    <row r="2" spans="1:15" ht="14.45" x14ac:dyDescent="0.3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x14ac:dyDescent="0.25">
      <c r="A3" s="35" t="s">
        <v>0</v>
      </c>
      <c r="B3" s="35" t="s">
        <v>12</v>
      </c>
      <c r="C3" s="10" t="s">
        <v>13</v>
      </c>
      <c r="D3" s="36" t="s">
        <v>14</v>
      </c>
      <c r="E3" s="35" t="s">
        <v>15</v>
      </c>
      <c r="F3" s="35"/>
      <c r="G3" s="36" t="s">
        <v>16</v>
      </c>
      <c r="H3" s="10" t="s">
        <v>17</v>
      </c>
      <c r="I3" s="11">
        <v>4.1666666666666666E-3</v>
      </c>
      <c r="J3" s="11">
        <v>4.8611111111111112E-3</v>
      </c>
      <c r="K3" s="11">
        <v>5.5555555555555558E-3</v>
      </c>
      <c r="L3" s="11">
        <v>6.2500000000000003E-3</v>
      </c>
      <c r="M3" s="11">
        <v>6.9444444444444441E-3</v>
      </c>
      <c r="N3" s="11">
        <v>7.6388888888888886E-3</v>
      </c>
      <c r="O3" s="11">
        <v>8.3333333333333332E-3</v>
      </c>
    </row>
    <row r="4" spans="1:15" x14ac:dyDescent="0.25">
      <c r="A4" s="35"/>
      <c r="B4" s="35"/>
      <c r="C4" s="12"/>
      <c r="D4" s="35"/>
      <c r="E4" s="10" t="s">
        <v>18</v>
      </c>
      <c r="F4" s="10" t="s">
        <v>19</v>
      </c>
      <c r="G4" s="35"/>
      <c r="H4" s="10" t="s">
        <v>20</v>
      </c>
      <c r="I4" s="22">
        <v>0.3125</v>
      </c>
      <c r="J4" s="11">
        <f>$I$4</f>
        <v>0.3125</v>
      </c>
      <c r="K4" s="11">
        <f t="shared" ref="K4:O4" si="0">$I$4</f>
        <v>0.3125</v>
      </c>
      <c r="L4" s="11">
        <f t="shared" si="0"/>
        <v>0.3125</v>
      </c>
      <c r="M4" s="11">
        <f t="shared" si="0"/>
        <v>0.3125</v>
      </c>
      <c r="N4" s="11">
        <f t="shared" si="0"/>
        <v>0.3125</v>
      </c>
      <c r="O4" s="11">
        <f t="shared" si="0"/>
        <v>0.3125</v>
      </c>
    </row>
    <row r="5" spans="1:15" ht="14.45" hidden="1" x14ac:dyDescent="0.3">
      <c r="A5" s="13"/>
      <c r="B5" s="13"/>
      <c r="C5" s="14"/>
      <c r="D5" s="14"/>
      <c r="E5" s="14"/>
      <c r="F5" s="14"/>
      <c r="G5" s="14"/>
      <c r="H5" s="16">
        <f t="shared" ref="H5:H18" si="1">(E5+F5)*G5</f>
        <v>0</v>
      </c>
      <c r="I5" s="15">
        <f t="shared" ref="I5:O10" si="2">I4+$E5*I$3</f>
        <v>0.3125</v>
      </c>
      <c r="J5" s="15">
        <f t="shared" si="2"/>
        <v>0.3125</v>
      </c>
      <c r="K5" s="15">
        <f t="shared" si="2"/>
        <v>0.3125</v>
      </c>
      <c r="L5" s="15">
        <f t="shared" si="2"/>
        <v>0.3125</v>
      </c>
      <c r="M5" s="15">
        <f t="shared" si="2"/>
        <v>0.3125</v>
      </c>
      <c r="N5" s="15">
        <f t="shared" si="2"/>
        <v>0.3125</v>
      </c>
      <c r="O5" s="15">
        <f t="shared" si="2"/>
        <v>0.3125</v>
      </c>
    </row>
    <row r="6" spans="1:15" ht="14.45" hidden="1" x14ac:dyDescent="0.3">
      <c r="A6" s="13"/>
      <c r="B6" s="13"/>
      <c r="C6" s="14"/>
      <c r="D6" s="14"/>
      <c r="E6" s="14"/>
      <c r="F6" s="14"/>
      <c r="G6" s="14"/>
      <c r="H6" s="16">
        <f t="shared" si="1"/>
        <v>0</v>
      </c>
      <c r="I6" s="15">
        <f t="shared" si="2"/>
        <v>0.3125</v>
      </c>
      <c r="J6" s="15">
        <f t="shared" si="2"/>
        <v>0.3125</v>
      </c>
      <c r="K6" s="15">
        <f t="shared" si="2"/>
        <v>0.3125</v>
      </c>
      <c r="L6" s="15">
        <f t="shared" si="2"/>
        <v>0.3125</v>
      </c>
      <c r="M6" s="15">
        <f t="shared" si="2"/>
        <v>0.3125</v>
      </c>
      <c r="N6" s="15">
        <f t="shared" si="2"/>
        <v>0.3125</v>
      </c>
      <c r="O6" s="15">
        <f t="shared" si="2"/>
        <v>0.3125</v>
      </c>
    </row>
    <row r="7" spans="1:15" ht="14.45" hidden="1" x14ac:dyDescent="0.3">
      <c r="A7" s="13"/>
      <c r="B7" s="13"/>
      <c r="C7" s="14"/>
      <c r="D7" s="14"/>
      <c r="E7" s="14"/>
      <c r="F7" s="14"/>
      <c r="G7" s="14"/>
      <c r="H7" s="16">
        <f t="shared" si="1"/>
        <v>0</v>
      </c>
      <c r="I7" s="15">
        <f t="shared" si="2"/>
        <v>0.3125</v>
      </c>
      <c r="J7" s="15">
        <f t="shared" si="2"/>
        <v>0.3125</v>
      </c>
      <c r="K7" s="15">
        <f t="shared" si="2"/>
        <v>0.3125</v>
      </c>
      <c r="L7" s="15">
        <f t="shared" si="2"/>
        <v>0.3125</v>
      </c>
      <c r="M7" s="15">
        <f t="shared" si="2"/>
        <v>0.3125</v>
      </c>
      <c r="N7" s="15">
        <f t="shared" si="2"/>
        <v>0.3125</v>
      </c>
      <c r="O7" s="15">
        <f t="shared" si="2"/>
        <v>0.3125</v>
      </c>
    </row>
    <row r="8" spans="1:15" ht="14.45" hidden="1" x14ac:dyDescent="0.3">
      <c r="A8" s="13"/>
      <c r="B8" s="13"/>
      <c r="C8" s="14"/>
      <c r="D8" s="14"/>
      <c r="E8" s="14"/>
      <c r="F8" s="14"/>
      <c r="G8" s="14"/>
      <c r="H8" s="16">
        <f t="shared" si="1"/>
        <v>0</v>
      </c>
      <c r="I8" s="15">
        <f t="shared" si="2"/>
        <v>0.3125</v>
      </c>
      <c r="J8" s="15">
        <f t="shared" si="2"/>
        <v>0.3125</v>
      </c>
      <c r="K8" s="15">
        <f t="shared" si="2"/>
        <v>0.3125</v>
      </c>
      <c r="L8" s="15">
        <f t="shared" si="2"/>
        <v>0.3125</v>
      </c>
      <c r="M8" s="15">
        <f t="shared" si="2"/>
        <v>0.3125</v>
      </c>
      <c r="N8" s="15">
        <f t="shared" si="2"/>
        <v>0.3125</v>
      </c>
      <c r="O8" s="15">
        <f t="shared" si="2"/>
        <v>0.3125</v>
      </c>
    </row>
    <row r="9" spans="1:15" ht="14.45" hidden="1" x14ac:dyDescent="0.3">
      <c r="A9" s="13"/>
      <c r="B9" s="13"/>
      <c r="C9" s="14"/>
      <c r="D9" s="14"/>
      <c r="E9" s="14"/>
      <c r="F9" s="14"/>
      <c r="G9" s="14"/>
      <c r="H9" s="16">
        <f t="shared" si="1"/>
        <v>0</v>
      </c>
      <c r="I9" s="15">
        <f t="shared" si="2"/>
        <v>0.3125</v>
      </c>
      <c r="J9" s="15">
        <f t="shared" si="2"/>
        <v>0.3125</v>
      </c>
      <c r="K9" s="15">
        <f t="shared" si="2"/>
        <v>0.3125</v>
      </c>
      <c r="L9" s="15">
        <f t="shared" si="2"/>
        <v>0.3125</v>
      </c>
      <c r="M9" s="15">
        <f t="shared" si="2"/>
        <v>0.3125</v>
      </c>
      <c r="N9" s="15">
        <f t="shared" si="2"/>
        <v>0.3125</v>
      </c>
      <c r="O9" s="15">
        <f t="shared" si="2"/>
        <v>0.3125</v>
      </c>
    </row>
    <row r="10" spans="1:15" ht="14.45" hidden="1" x14ac:dyDescent="0.3">
      <c r="A10" s="13"/>
      <c r="B10" s="13"/>
      <c r="C10" s="14"/>
      <c r="D10" s="14"/>
      <c r="E10" s="14"/>
      <c r="F10" s="14"/>
      <c r="G10" s="14"/>
      <c r="H10" s="16">
        <f t="shared" si="1"/>
        <v>0</v>
      </c>
      <c r="I10" s="15">
        <f t="shared" si="2"/>
        <v>0.3125</v>
      </c>
      <c r="J10" s="15">
        <f t="shared" si="2"/>
        <v>0.3125</v>
      </c>
      <c r="K10" s="15">
        <f t="shared" si="2"/>
        <v>0.3125</v>
      </c>
      <c r="L10" s="15">
        <f t="shared" si="2"/>
        <v>0.3125</v>
      </c>
      <c r="M10" s="15">
        <f t="shared" si="2"/>
        <v>0.3125</v>
      </c>
      <c r="N10" s="15">
        <f t="shared" si="2"/>
        <v>0.3125</v>
      </c>
      <c r="O10" s="15">
        <f t="shared" si="2"/>
        <v>0.3125</v>
      </c>
    </row>
    <row r="11" spans="1:15" ht="14.45" x14ac:dyDescent="0.3">
      <c r="A11" s="13" t="s">
        <v>52</v>
      </c>
      <c r="B11" s="13" t="s">
        <v>79</v>
      </c>
      <c r="C11" s="14">
        <v>24</v>
      </c>
      <c r="D11" s="14">
        <v>6</v>
      </c>
      <c r="E11" s="14">
        <v>2</v>
      </c>
      <c r="F11" s="14">
        <v>2</v>
      </c>
      <c r="G11" s="14">
        <v>4</v>
      </c>
      <c r="H11" s="16">
        <f t="shared" si="1"/>
        <v>16</v>
      </c>
      <c r="I11" s="15">
        <f t="shared" ref="I11:O11" si="3">I10+$E11*I$3</f>
        <v>0.32083333333333336</v>
      </c>
      <c r="J11" s="15">
        <f t="shared" si="3"/>
        <v>0.32222222222222224</v>
      </c>
      <c r="K11" s="15">
        <f t="shared" si="3"/>
        <v>0.32361111111111113</v>
      </c>
      <c r="L11" s="15">
        <f t="shared" si="3"/>
        <v>0.32500000000000001</v>
      </c>
      <c r="M11" s="15">
        <f t="shared" si="3"/>
        <v>0.3263888888888889</v>
      </c>
      <c r="N11" s="15">
        <f t="shared" si="3"/>
        <v>0.32777777777777778</v>
      </c>
      <c r="O11" s="15">
        <f t="shared" si="3"/>
        <v>0.32916666666666666</v>
      </c>
    </row>
    <row r="12" spans="1:15" ht="14.45" hidden="1" x14ac:dyDescent="0.3">
      <c r="A12" s="13"/>
      <c r="B12" s="13"/>
      <c r="C12" s="14"/>
      <c r="D12" s="14"/>
      <c r="E12" s="14"/>
      <c r="F12" s="14"/>
      <c r="G12" s="14"/>
      <c r="H12" s="16"/>
      <c r="I12" s="15">
        <f t="shared" ref="I12:O12" si="4">I11+$E12*I$3</f>
        <v>0.32083333333333336</v>
      </c>
      <c r="J12" s="15">
        <f t="shared" si="4"/>
        <v>0.32222222222222224</v>
      </c>
      <c r="K12" s="15">
        <f t="shared" si="4"/>
        <v>0.32361111111111113</v>
      </c>
      <c r="L12" s="15">
        <f t="shared" si="4"/>
        <v>0.32500000000000001</v>
      </c>
      <c r="M12" s="15">
        <f t="shared" si="4"/>
        <v>0.3263888888888889</v>
      </c>
      <c r="N12" s="15">
        <f t="shared" si="4"/>
        <v>0.32777777777777778</v>
      </c>
      <c r="O12" s="15">
        <f t="shared" si="4"/>
        <v>0.32916666666666666</v>
      </c>
    </row>
    <row r="13" spans="1:15" ht="14.45" x14ac:dyDescent="0.3">
      <c r="A13" s="13" t="s">
        <v>30</v>
      </c>
      <c r="B13" s="13" t="s">
        <v>79</v>
      </c>
      <c r="C13" s="14">
        <v>16</v>
      </c>
      <c r="D13" s="14">
        <v>4</v>
      </c>
      <c r="E13" s="14">
        <v>2</v>
      </c>
      <c r="F13" s="14">
        <v>2</v>
      </c>
      <c r="G13" s="14">
        <v>3</v>
      </c>
      <c r="H13" s="16">
        <f t="shared" ref="H13:H17" si="5">(E13+F13)*G13</f>
        <v>12</v>
      </c>
      <c r="I13" s="15">
        <f t="shared" ref="I13:O13" si="6">I12+$E13*I$3</f>
        <v>0.32916666666666672</v>
      </c>
      <c r="J13" s="15">
        <f t="shared" si="6"/>
        <v>0.33194444444444449</v>
      </c>
      <c r="K13" s="15">
        <f t="shared" si="6"/>
        <v>0.33472222222222225</v>
      </c>
      <c r="L13" s="15">
        <f t="shared" si="6"/>
        <v>0.33750000000000002</v>
      </c>
      <c r="M13" s="15">
        <f t="shared" si="6"/>
        <v>0.34027777777777779</v>
      </c>
      <c r="N13" s="15">
        <f t="shared" si="6"/>
        <v>0.34305555555555556</v>
      </c>
      <c r="O13" s="15">
        <f t="shared" si="6"/>
        <v>0.34583333333333333</v>
      </c>
    </row>
    <row r="14" spans="1:15" ht="14.45" x14ac:dyDescent="0.3">
      <c r="A14" s="13" t="s">
        <v>84</v>
      </c>
      <c r="B14" s="13" t="s">
        <v>57</v>
      </c>
      <c r="C14" s="14">
        <v>16</v>
      </c>
      <c r="D14" s="14">
        <v>4</v>
      </c>
      <c r="E14" s="14">
        <v>2</v>
      </c>
      <c r="F14" s="14">
        <v>2</v>
      </c>
      <c r="G14" s="14">
        <v>3</v>
      </c>
      <c r="H14" s="16">
        <f t="shared" si="5"/>
        <v>12</v>
      </c>
      <c r="I14" s="15">
        <f t="shared" ref="I14:O14" si="7">I13+$E14*I$3</f>
        <v>0.33750000000000008</v>
      </c>
      <c r="J14" s="15">
        <f t="shared" si="7"/>
        <v>0.34166666666666673</v>
      </c>
      <c r="K14" s="15">
        <f t="shared" si="7"/>
        <v>0.34583333333333338</v>
      </c>
      <c r="L14" s="15">
        <f t="shared" si="7"/>
        <v>0.35000000000000003</v>
      </c>
      <c r="M14" s="15">
        <f t="shared" si="7"/>
        <v>0.35416666666666669</v>
      </c>
      <c r="N14" s="15">
        <f t="shared" si="7"/>
        <v>0.35833333333333334</v>
      </c>
      <c r="O14" s="15">
        <f t="shared" si="7"/>
        <v>0.36249999999999999</v>
      </c>
    </row>
    <row r="15" spans="1:15" ht="14.45" x14ac:dyDescent="0.3">
      <c r="A15" s="13" t="s">
        <v>85</v>
      </c>
      <c r="B15" s="13" t="s">
        <v>79</v>
      </c>
      <c r="C15" s="14">
        <v>16</v>
      </c>
      <c r="D15" s="14">
        <v>4</v>
      </c>
      <c r="E15" s="14">
        <v>2</v>
      </c>
      <c r="F15" s="14">
        <v>2</v>
      </c>
      <c r="G15" s="14">
        <v>3</v>
      </c>
      <c r="H15" s="16">
        <f t="shared" si="5"/>
        <v>12</v>
      </c>
      <c r="I15" s="15">
        <f t="shared" ref="I15:O15" si="8">I14+$E15*I$3</f>
        <v>0.34583333333333344</v>
      </c>
      <c r="J15" s="15">
        <f t="shared" si="8"/>
        <v>0.35138888888888897</v>
      </c>
      <c r="K15" s="15">
        <f t="shared" si="8"/>
        <v>0.35694444444444451</v>
      </c>
      <c r="L15" s="15">
        <f t="shared" si="8"/>
        <v>0.36250000000000004</v>
      </c>
      <c r="M15" s="15">
        <f t="shared" si="8"/>
        <v>0.36805555555555558</v>
      </c>
      <c r="N15" s="15">
        <f t="shared" si="8"/>
        <v>0.37361111111111112</v>
      </c>
      <c r="O15" s="15">
        <f t="shared" si="8"/>
        <v>0.37916666666666665</v>
      </c>
    </row>
    <row r="16" spans="1:15" ht="14.45" hidden="1" x14ac:dyDescent="0.3">
      <c r="A16" s="13"/>
      <c r="B16" s="13"/>
      <c r="C16" s="14"/>
      <c r="D16" s="14"/>
      <c r="E16" s="14"/>
      <c r="F16" s="14"/>
      <c r="G16" s="14"/>
      <c r="H16" s="16"/>
      <c r="I16" s="15">
        <f t="shared" ref="I16:O16" si="9">I15+$E16*I$3</f>
        <v>0.34583333333333344</v>
      </c>
      <c r="J16" s="15">
        <f t="shared" si="9"/>
        <v>0.35138888888888897</v>
      </c>
      <c r="K16" s="15">
        <f t="shared" si="9"/>
        <v>0.35694444444444451</v>
      </c>
      <c r="L16" s="15">
        <f t="shared" si="9"/>
        <v>0.36250000000000004</v>
      </c>
      <c r="M16" s="15">
        <f t="shared" si="9"/>
        <v>0.36805555555555558</v>
      </c>
      <c r="N16" s="15">
        <f t="shared" si="9"/>
        <v>0.37361111111111112</v>
      </c>
      <c r="O16" s="15">
        <f t="shared" si="9"/>
        <v>0.37916666666666665</v>
      </c>
    </row>
    <row r="17" spans="1:15" ht="14.45" x14ac:dyDescent="0.3">
      <c r="A17" s="13" t="s">
        <v>52</v>
      </c>
      <c r="B17" s="13" t="s">
        <v>80</v>
      </c>
      <c r="C17" s="14">
        <v>16</v>
      </c>
      <c r="D17" s="14">
        <v>4</v>
      </c>
      <c r="E17" s="14">
        <v>2</v>
      </c>
      <c r="F17" s="14">
        <v>2</v>
      </c>
      <c r="G17" s="14">
        <v>3</v>
      </c>
      <c r="H17" s="16">
        <f t="shared" si="5"/>
        <v>12</v>
      </c>
      <c r="I17" s="15">
        <f t="shared" ref="I17:O17" si="10">I16+$E17*I$3</f>
        <v>0.3541666666666668</v>
      </c>
      <c r="J17" s="15">
        <f t="shared" si="10"/>
        <v>0.36111111111111122</v>
      </c>
      <c r="K17" s="15">
        <f t="shared" si="10"/>
        <v>0.36805555555555564</v>
      </c>
      <c r="L17" s="15">
        <f t="shared" si="10"/>
        <v>0.37500000000000006</v>
      </c>
      <c r="M17" s="15">
        <f t="shared" si="10"/>
        <v>0.38194444444444448</v>
      </c>
      <c r="N17" s="15">
        <f t="shared" si="10"/>
        <v>0.3888888888888889</v>
      </c>
      <c r="O17" s="15">
        <f t="shared" si="10"/>
        <v>0.39583333333333331</v>
      </c>
    </row>
    <row r="18" spans="1:15" ht="14.45" x14ac:dyDescent="0.3">
      <c r="A18" s="13" t="s">
        <v>37</v>
      </c>
      <c r="B18" s="13" t="s">
        <v>80</v>
      </c>
      <c r="C18" s="14">
        <v>16</v>
      </c>
      <c r="D18" s="14">
        <v>4</v>
      </c>
      <c r="E18" s="14">
        <v>2</v>
      </c>
      <c r="F18" s="14">
        <v>2</v>
      </c>
      <c r="G18" s="14">
        <v>3</v>
      </c>
      <c r="H18" s="16">
        <f t="shared" si="1"/>
        <v>12</v>
      </c>
      <c r="I18" s="15">
        <f t="shared" ref="I18:O18" si="11">I17+$E18*I$3</f>
        <v>0.36250000000000016</v>
      </c>
      <c r="J18" s="18">
        <f t="shared" si="11"/>
        <v>0.37083333333333346</v>
      </c>
      <c r="K18" s="15">
        <f t="shared" si="11"/>
        <v>0.37916666666666676</v>
      </c>
      <c r="L18" s="15">
        <f t="shared" si="11"/>
        <v>0.38750000000000007</v>
      </c>
      <c r="M18" s="15">
        <f t="shared" si="11"/>
        <v>0.39583333333333337</v>
      </c>
      <c r="N18" s="15">
        <f t="shared" si="11"/>
        <v>0.40416666666666667</v>
      </c>
      <c r="O18" s="15">
        <f t="shared" si="11"/>
        <v>0.41249999999999998</v>
      </c>
    </row>
    <row r="20" spans="1:15" ht="14.45" x14ac:dyDescent="0.3">
      <c r="H20" s="33" t="s">
        <v>110</v>
      </c>
    </row>
    <row r="21" spans="1:15" ht="14.45" x14ac:dyDescent="0.3">
      <c r="A21" s="9" t="s">
        <v>41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x14ac:dyDescent="0.25">
      <c r="A22" s="35" t="s">
        <v>0</v>
      </c>
      <c r="B22" s="35" t="s">
        <v>12</v>
      </c>
      <c r="C22" s="24" t="s">
        <v>13</v>
      </c>
      <c r="D22" s="36" t="s">
        <v>14</v>
      </c>
      <c r="E22" s="35" t="s">
        <v>15</v>
      </c>
      <c r="F22" s="35"/>
      <c r="G22" s="36" t="s">
        <v>16</v>
      </c>
      <c r="H22" s="24" t="s">
        <v>17</v>
      </c>
      <c r="I22" s="11">
        <v>4.1666666666666666E-3</v>
      </c>
      <c r="J22" s="11">
        <v>4.8611111111111112E-3</v>
      </c>
      <c r="K22" s="11">
        <v>5.5555555555555558E-3</v>
      </c>
      <c r="L22" s="11">
        <v>6.2500000000000003E-3</v>
      </c>
      <c r="M22" s="11">
        <v>6.9444444444444441E-3</v>
      </c>
      <c r="N22" s="11">
        <v>7.6388888888888886E-3</v>
      </c>
      <c r="O22" s="11">
        <v>8.3333333333333332E-3</v>
      </c>
    </row>
    <row r="23" spans="1:15" x14ac:dyDescent="0.25">
      <c r="A23" s="35"/>
      <c r="B23" s="35"/>
      <c r="C23" s="12"/>
      <c r="D23" s="35"/>
      <c r="E23" s="24" t="s">
        <v>18</v>
      </c>
      <c r="F23" s="24" t="s">
        <v>19</v>
      </c>
      <c r="G23" s="35"/>
      <c r="H23" s="24" t="s">
        <v>20</v>
      </c>
      <c r="I23" s="22">
        <v>0.38541666666666669</v>
      </c>
      <c r="J23" s="11">
        <f>$I$23</f>
        <v>0.38541666666666669</v>
      </c>
      <c r="K23" s="11">
        <f t="shared" ref="K23:O23" si="12">$I$23</f>
        <v>0.38541666666666669</v>
      </c>
      <c r="L23" s="11">
        <f t="shared" si="12"/>
        <v>0.38541666666666669</v>
      </c>
      <c r="M23" s="11">
        <f t="shared" si="12"/>
        <v>0.38541666666666669</v>
      </c>
      <c r="N23" s="11">
        <f t="shared" si="12"/>
        <v>0.38541666666666669</v>
      </c>
      <c r="O23" s="11">
        <f t="shared" si="12"/>
        <v>0.38541666666666669</v>
      </c>
    </row>
    <row r="24" spans="1:15" ht="14.45" x14ac:dyDescent="0.3">
      <c r="A24" s="13" t="s">
        <v>83</v>
      </c>
      <c r="B24" s="13" t="s">
        <v>60</v>
      </c>
      <c r="C24" s="14">
        <v>12</v>
      </c>
      <c r="D24" s="14">
        <v>6</v>
      </c>
      <c r="E24" s="14">
        <v>2</v>
      </c>
      <c r="F24" s="14"/>
      <c r="G24" s="14">
        <v>4</v>
      </c>
      <c r="H24" s="16">
        <f t="shared" ref="H24:H38" si="13">(E24+F24)*G24</f>
        <v>8</v>
      </c>
      <c r="I24" s="15">
        <f t="shared" ref="I24:O24" si="14">I23+$E24*I$3</f>
        <v>0.39375000000000004</v>
      </c>
      <c r="J24" s="15">
        <f t="shared" si="14"/>
        <v>0.39513888888888893</v>
      </c>
      <c r="K24" s="15">
        <f t="shared" si="14"/>
        <v>0.39652777777777781</v>
      </c>
      <c r="L24" s="15">
        <f t="shared" si="14"/>
        <v>0.3979166666666667</v>
      </c>
      <c r="M24" s="15">
        <f t="shared" si="14"/>
        <v>0.39930555555555558</v>
      </c>
      <c r="N24" s="15">
        <f t="shared" si="14"/>
        <v>0.40069444444444446</v>
      </c>
      <c r="O24" s="15">
        <f t="shared" si="14"/>
        <v>0.40208333333333335</v>
      </c>
    </row>
    <row r="25" spans="1:15" ht="14.45" x14ac:dyDescent="0.3">
      <c r="A25" s="13" t="s">
        <v>52</v>
      </c>
      <c r="B25" s="13" t="s">
        <v>60</v>
      </c>
      <c r="C25" s="14">
        <v>12</v>
      </c>
      <c r="D25" s="14">
        <v>6</v>
      </c>
      <c r="E25" s="14">
        <v>2</v>
      </c>
      <c r="F25" s="14"/>
      <c r="G25" s="14">
        <v>4</v>
      </c>
      <c r="H25" s="16">
        <f t="shared" si="13"/>
        <v>8</v>
      </c>
      <c r="I25" s="15">
        <f t="shared" ref="I25:O25" si="15">I24+$E25*I$3</f>
        <v>0.4020833333333334</v>
      </c>
      <c r="J25" s="15">
        <f t="shared" si="15"/>
        <v>0.40486111111111117</v>
      </c>
      <c r="K25" s="15">
        <f t="shared" si="15"/>
        <v>0.40763888888888894</v>
      </c>
      <c r="L25" s="15">
        <f t="shared" si="15"/>
        <v>0.41041666666666671</v>
      </c>
      <c r="M25" s="15">
        <f t="shared" si="15"/>
        <v>0.41319444444444448</v>
      </c>
      <c r="N25" s="15">
        <f t="shared" si="15"/>
        <v>0.41597222222222224</v>
      </c>
      <c r="O25" s="15">
        <f t="shared" si="15"/>
        <v>0.41875000000000001</v>
      </c>
    </row>
    <row r="26" spans="1:15" ht="14.45" x14ac:dyDescent="0.3">
      <c r="A26" s="13" t="s">
        <v>30</v>
      </c>
      <c r="B26" s="13" t="s">
        <v>60</v>
      </c>
      <c r="C26" s="14">
        <v>12</v>
      </c>
      <c r="D26" s="14">
        <v>6</v>
      </c>
      <c r="E26" s="14">
        <v>2</v>
      </c>
      <c r="F26" s="14"/>
      <c r="G26" s="14">
        <v>4</v>
      </c>
      <c r="H26" s="16">
        <f t="shared" si="13"/>
        <v>8</v>
      </c>
      <c r="I26" s="15">
        <f t="shared" ref="I26:O26" si="16">I25+$E26*I$3</f>
        <v>0.41041666666666676</v>
      </c>
      <c r="J26" s="15">
        <f t="shared" si="16"/>
        <v>0.41458333333333341</v>
      </c>
      <c r="K26" s="15">
        <f t="shared" si="16"/>
        <v>0.41875000000000007</v>
      </c>
      <c r="L26" s="15">
        <f t="shared" si="16"/>
        <v>0.42291666666666672</v>
      </c>
      <c r="M26" s="15">
        <f t="shared" si="16"/>
        <v>0.42708333333333337</v>
      </c>
      <c r="N26" s="15">
        <f t="shared" si="16"/>
        <v>0.43125000000000002</v>
      </c>
      <c r="O26" s="15">
        <f t="shared" si="16"/>
        <v>0.43541666666666667</v>
      </c>
    </row>
    <row r="27" spans="1:15" ht="14.45" x14ac:dyDescent="0.3">
      <c r="A27" s="13" t="s">
        <v>84</v>
      </c>
      <c r="B27" s="13" t="s">
        <v>60</v>
      </c>
      <c r="C27" s="14">
        <v>12</v>
      </c>
      <c r="D27" s="14">
        <v>6</v>
      </c>
      <c r="E27" s="14">
        <v>2</v>
      </c>
      <c r="F27" s="14"/>
      <c r="G27" s="14">
        <v>4</v>
      </c>
      <c r="H27" s="16">
        <f t="shared" si="13"/>
        <v>8</v>
      </c>
      <c r="I27" s="15">
        <f t="shared" ref="I27:O27" si="17">I26+$E27*I$3</f>
        <v>0.41875000000000012</v>
      </c>
      <c r="J27" s="15">
        <f t="shared" si="17"/>
        <v>0.42430555555555566</v>
      </c>
      <c r="K27" s="15">
        <f t="shared" si="17"/>
        <v>0.42986111111111119</v>
      </c>
      <c r="L27" s="15">
        <f t="shared" si="17"/>
        <v>0.43541666666666673</v>
      </c>
      <c r="M27" s="15">
        <f t="shared" si="17"/>
        <v>0.44097222222222227</v>
      </c>
      <c r="N27" s="15">
        <f t="shared" si="17"/>
        <v>0.4465277777777778</v>
      </c>
      <c r="O27" s="15">
        <f t="shared" si="17"/>
        <v>0.45208333333333334</v>
      </c>
    </row>
    <row r="28" spans="1:15" ht="14.45" x14ac:dyDescent="0.3">
      <c r="A28" s="13" t="s">
        <v>85</v>
      </c>
      <c r="B28" s="13" t="s">
        <v>60</v>
      </c>
      <c r="C28" s="14">
        <v>12</v>
      </c>
      <c r="D28" s="14">
        <v>6</v>
      </c>
      <c r="E28" s="14">
        <v>2</v>
      </c>
      <c r="F28" s="14"/>
      <c r="G28" s="14">
        <v>4</v>
      </c>
      <c r="H28" s="16">
        <f t="shared" si="13"/>
        <v>8</v>
      </c>
      <c r="I28" s="15">
        <f t="shared" ref="I28:O28" si="18">I27+$E28*I$3</f>
        <v>0.42708333333333348</v>
      </c>
      <c r="J28" s="15">
        <f t="shared" si="18"/>
        <v>0.4340277777777779</v>
      </c>
      <c r="K28" s="15">
        <f t="shared" si="18"/>
        <v>0.44097222222222232</v>
      </c>
      <c r="L28" s="15">
        <f t="shared" si="18"/>
        <v>0.44791666666666674</v>
      </c>
      <c r="M28" s="15">
        <f t="shared" si="18"/>
        <v>0.45486111111111116</v>
      </c>
      <c r="N28" s="15">
        <f t="shared" si="18"/>
        <v>0.46180555555555558</v>
      </c>
      <c r="O28" s="15">
        <f t="shared" si="18"/>
        <v>0.46875</v>
      </c>
    </row>
    <row r="29" spans="1:15" ht="14.45" x14ac:dyDescent="0.3">
      <c r="A29" s="13" t="s">
        <v>38</v>
      </c>
      <c r="B29" s="13" t="s">
        <v>60</v>
      </c>
      <c r="C29" s="14">
        <v>12</v>
      </c>
      <c r="D29" s="14">
        <v>6</v>
      </c>
      <c r="E29" s="14">
        <v>2</v>
      </c>
      <c r="F29" s="14"/>
      <c r="G29" s="14">
        <v>4</v>
      </c>
      <c r="H29" s="16">
        <f t="shared" si="13"/>
        <v>8</v>
      </c>
      <c r="I29" s="15">
        <f t="shared" ref="I29:O29" si="19">I28+$E29*I$3</f>
        <v>0.43541666666666684</v>
      </c>
      <c r="J29" s="15">
        <f t="shared" si="19"/>
        <v>0.44375000000000014</v>
      </c>
      <c r="K29" s="15">
        <f t="shared" si="19"/>
        <v>0.45208333333333345</v>
      </c>
      <c r="L29" s="15">
        <f t="shared" si="19"/>
        <v>0.46041666666666675</v>
      </c>
      <c r="M29" s="15">
        <f t="shared" si="19"/>
        <v>0.46875000000000006</v>
      </c>
      <c r="N29" s="15">
        <f t="shared" si="19"/>
        <v>0.47708333333333336</v>
      </c>
      <c r="O29" s="15">
        <f t="shared" si="19"/>
        <v>0.48541666666666666</v>
      </c>
    </row>
    <row r="30" spans="1:15" ht="14.45" x14ac:dyDescent="0.3">
      <c r="A30" s="13" t="s">
        <v>37</v>
      </c>
      <c r="B30" s="13" t="s">
        <v>60</v>
      </c>
      <c r="C30" s="14">
        <v>12</v>
      </c>
      <c r="D30" s="14">
        <v>6</v>
      </c>
      <c r="E30" s="14">
        <v>2</v>
      </c>
      <c r="F30" s="14"/>
      <c r="G30" s="14">
        <v>4</v>
      </c>
      <c r="H30" s="16">
        <f t="shared" si="13"/>
        <v>8</v>
      </c>
      <c r="I30" s="15">
        <f t="shared" ref="I30:O30" si="20">I29+$E30*I$3</f>
        <v>0.4437500000000002</v>
      </c>
      <c r="J30" s="15">
        <f t="shared" si="20"/>
        <v>0.45347222222222239</v>
      </c>
      <c r="K30" s="15">
        <f t="shared" si="20"/>
        <v>0.46319444444444458</v>
      </c>
      <c r="L30" s="15">
        <f t="shared" si="20"/>
        <v>0.47291666666666676</v>
      </c>
      <c r="M30" s="15">
        <f t="shared" si="20"/>
        <v>0.48263888888888895</v>
      </c>
      <c r="N30" s="15">
        <f t="shared" si="20"/>
        <v>0.49236111111111114</v>
      </c>
      <c r="O30" s="15">
        <f t="shared" si="20"/>
        <v>0.50208333333333333</v>
      </c>
    </row>
    <row r="31" spans="1:15" ht="14.45" x14ac:dyDescent="0.3">
      <c r="A31" s="13" t="s">
        <v>83</v>
      </c>
      <c r="B31" s="13" t="s">
        <v>42</v>
      </c>
      <c r="C31" s="14">
        <v>8</v>
      </c>
      <c r="D31" s="14">
        <v>4</v>
      </c>
      <c r="E31" s="14">
        <v>2</v>
      </c>
      <c r="F31" s="14"/>
      <c r="G31" s="14">
        <v>3</v>
      </c>
      <c r="H31" s="16">
        <f t="shared" si="13"/>
        <v>6</v>
      </c>
      <c r="I31" s="15">
        <f t="shared" ref="I31:O31" si="21">I30+$E31*I$3</f>
        <v>0.45208333333333356</v>
      </c>
      <c r="J31" s="15">
        <f t="shared" si="21"/>
        <v>0.46319444444444463</v>
      </c>
      <c r="K31" s="15">
        <f t="shared" si="21"/>
        <v>0.4743055555555557</v>
      </c>
      <c r="L31" s="15">
        <f t="shared" si="21"/>
        <v>0.48541666666666677</v>
      </c>
      <c r="M31" s="15">
        <f t="shared" si="21"/>
        <v>0.49652777777777785</v>
      </c>
      <c r="N31" s="15">
        <f t="shared" si="21"/>
        <v>0.50763888888888886</v>
      </c>
      <c r="O31" s="15">
        <f t="shared" si="21"/>
        <v>0.51875000000000004</v>
      </c>
    </row>
    <row r="32" spans="1:15" ht="14.45" x14ac:dyDescent="0.3">
      <c r="A32" s="13" t="s">
        <v>52</v>
      </c>
      <c r="B32" s="13" t="s">
        <v>42</v>
      </c>
      <c r="C32" s="14">
        <v>8</v>
      </c>
      <c r="D32" s="14">
        <v>4</v>
      </c>
      <c r="E32" s="14">
        <v>2</v>
      </c>
      <c r="F32" s="14"/>
      <c r="G32" s="14">
        <v>3</v>
      </c>
      <c r="H32" s="16">
        <f t="shared" si="13"/>
        <v>6</v>
      </c>
      <c r="I32" s="15">
        <f t="shared" ref="I32:O32" si="22">I31+$E32*I$3</f>
        <v>0.46041666666666692</v>
      </c>
      <c r="J32" s="15">
        <f t="shared" si="22"/>
        <v>0.47291666666666687</v>
      </c>
      <c r="K32" s="15">
        <f t="shared" si="22"/>
        <v>0.48541666666666683</v>
      </c>
      <c r="L32" s="15">
        <f t="shared" si="22"/>
        <v>0.49791666666666679</v>
      </c>
      <c r="M32" s="15">
        <f t="shared" si="22"/>
        <v>0.51041666666666674</v>
      </c>
      <c r="N32" s="15">
        <f t="shared" si="22"/>
        <v>0.52291666666666659</v>
      </c>
      <c r="O32" s="15">
        <f t="shared" si="22"/>
        <v>0.53541666666666676</v>
      </c>
    </row>
    <row r="33" spans="1:15" x14ac:dyDescent="0.25">
      <c r="A33" s="13" t="s">
        <v>30</v>
      </c>
      <c r="B33" s="13" t="s">
        <v>42</v>
      </c>
      <c r="C33" s="14">
        <v>8</v>
      </c>
      <c r="D33" s="14">
        <v>4</v>
      </c>
      <c r="E33" s="14">
        <v>2</v>
      </c>
      <c r="F33" s="14"/>
      <c r="G33" s="14">
        <v>3</v>
      </c>
      <c r="H33" s="16">
        <f t="shared" si="13"/>
        <v>6</v>
      </c>
      <c r="I33" s="15">
        <f t="shared" ref="I33:O33" si="23">I32+$E33*I$3</f>
        <v>0.46875000000000028</v>
      </c>
      <c r="J33" s="15">
        <f t="shared" si="23"/>
        <v>0.48263888888888912</v>
      </c>
      <c r="K33" s="15">
        <f t="shared" si="23"/>
        <v>0.49652777777777796</v>
      </c>
      <c r="L33" s="15">
        <f t="shared" si="23"/>
        <v>0.51041666666666674</v>
      </c>
      <c r="M33" s="15">
        <f t="shared" si="23"/>
        <v>0.52430555555555558</v>
      </c>
      <c r="N33" s="15">
        <f t="shared" si="23"/>
        <v>0.53819444444444431</v>
      </c>
      <c r="O33" s="15">
        <f t="shared" si="23"/>
        <v>0.55208333333333348</v>
      </c>
    </row>
    <row r="34" spans="1:15" x14ac:dyDescent="0.25">
      <c r="A34" s="13" t="s">
        <v>84</v>
      </c>
      <c r="B34" s="13" t="s">
        <v>42</v>
      </c>
      <c r="C34" s="14">
        <v>8</v>
      </c>
      <c r="D34" s="14">
        <v>4</v>
      </c>
      <c r="E34" s="14">
        <v>2</v>
      </c>
      <c r="F34" s="14"/>
      <c r="G34" s="14">
        <v>3</v>
      </c>
      <c r="H34" s="16">
        <f t="shared" si="13"/>
        <v>6</v>
      </c>
      <c r="I34" s="15">
        <f t="shared" ref="I34:O34" si="24">I33+$E34*I$3</f>
        <v>0.47708333333333364</v>
      </c>
      <c r="J34" s="15">
        <f t="shared" si="24"/>
        <v>0.49236111111111136</v>
      </c>
      <c r="K34" s="15">
        <f t="shared" si="24"/>
        <v>0.50763888888888908</v>
      </c>
      <c r="L34" s="15">
        <f t="shared" si="24"/>
        <v>0.5229166666666667</v>
      </c>
      <c r="M34" s="15">
        <f t="shared" si="24"/>
        <v>0.53819444444444442</v>
      </c>
      <c r="N34" s="15">
        <f t="shared" si="24"/>
        <v>0.55347222222222203</v>
      </c>
      <c r="O34" s="15">
        <f t="shared" si="24"/>
        <v>0.5687500000000002</v>
      </c>
    </row>
    <row r="35" spans="1:15" ht="14.45" x14ac:dyDescent="0.3">
      <c r="A35" s="13" t="s">
        <v>86</v>
      </c>
      <c r="B35" s="13" t="s">
        <v>42</v>
      </c>
      <c r="C35" s="14">
        <v>8</v>
      </c>
      <c r="D35" s="14">
        <v>4</v>
      </c>
      <c r="E35" s="14">
        <v>2</v>
      </c>
      <c r="F35" s="14"/>
      <c r="G35" s="14">
        <v>3</v>
      </c>
      <c r="H35" s="16">
        <f t="shared" si="13"/>
        <v>6</v>
      </c>
      <c r="I35" s="15">
        <f t="shared" ref="I35:O35" si="25">I34+$E35*I$3</f>
        <v>0.485416666666667</v>
      </c>
      <c r="J35" s="15">
        <f t="shared" si="25"/>
        <v>0.50208333333333355</v>
      </c>
      <c r="K35" s="15">
        <f t="shared" si="25"/>
        <v>0.51875000000000016</v>
      </c>
      <c r="L35" s="15">
        <f t="shared" si="25"/>
        <v>0.53541666666666665</v>
      </c>
      <c r="M35" s="15">
        <f t="shared" si="25"/>
        <v>0.55208333333333326</v>
      </c>
      <c r="N35" s="15">
        <f t="shared" si="25"/>
        <v>0.56874999999999976</v>
      </c>
      <c r="O35" s="15">
        <f t="shared" si="25"/>
        <v>0.58541666666666692</v>
      </c>
    </row>
    <row r="36" spans="1:15" ht="14.45" x14ac:dyDescent="0.3">
      <c r="A36" s="13" t="s">
        <v>85</v>
      </c>
      <c r="B36" s="13" t="s">
        <v>42</v>
      </c>
      <c r="C36" s="14">
        <v>8</v>
      </c>
      <c r="D36" s="14">
        <v>4</v>
      </c>
      <c r="E36" s="14">
        <v>2</v>
      </c>
      <c r="F36" s="14"/>
      <c r="G36" s="14">
        <v>3</v>
      </c>
      <c r="H36" s="16">
        <f t="shared" si="13"/>
        <v>6</v>
      </c>
      <c r="I36" s="15">
        <f t="shared" ref="I36:O36" si="26">I35+$E36*I$3</f>
        <v>0.49375000000000036</v>
      </c>
      <c r="J36" s="15">
        <f t="shared" si="26"/>
        <v>0.51180555555555574</v>
      </c>
      <c r="K36" s="15">
        <f t="shared" si="26"/>
        <v>0.52986111111111123</v>
      </c>
      <c r="L36" s="15">
        <f t="shared" si="26"/>
        <v>0.54791666666666661</v>
      </c>
      <c r="M36" s="15">
        <f t="shared" si="26"/>
        <v>0.5659722222222221</v>
      </c>
      <c r="N36" s="15">
        <f t="shared" si="26"/>
        <v>0.58402777777777748</v>
      </c>
      <c r="O36" s="15">
        <f t="shared" si="26"/>
        <v>0.60208333333333364</v>
      </c>
    </row>
    <row r="37" spans="1:15" ht="14.45" x14ac:dyDescent="0.3">
      <c r="A37" s="13" t="s">
        <v>38</v>
      </c>
      <c r="B37" s="13" t="s">
        <v>42</v>
      </c>
      <c r="C37" s="14">
        <v>8</v>
      </c>
      <c r="D37" s="14">
        <v>4</v>
      </c>
      <c r="E37" s="14">
        <v>2</v>
      </c>
      <c r="F37" s="14"/>
      <c r="G37" s="14">
        <v>3</v>
      </c>
      <c r="H37" s="16">
        <f t="shared" si="13"/>
        <v>6</v>
      </c>
      <c r="I37" s="15">
        <f t="shared" ref="I37:O37" si="27">I36+$E37*I$3</f>
        <v>0.50208333333333366</v>
      </c>
      <c r="J37" s="18">
        <f t="shared" si="27"/>
        <v>0.52152777777777792</v>
      </c>
      <c r="K37" s="15">
        <f t="shared" si="27"/>
        <v>0.5409722222222223</v>
      </c>
      <c r="L37" s="15">
        <f t="shared" si="27"/>
        <v>0.56041666666666656</v>
      </c>
      <c r="M37" s="15">
        <f t="shared" si="27"/>
        <v>0.57986111111111094</v>
      </c>
      <c r="N37" s="15">
        <f t="shared" si="27"/>
        <v>0.5993055555555552</v>
      </c>
      <c r="O37" s="15">
        <f t="shared" si="27"/>
        <v>0.61875000000000036</v>
      </c>
    </row>
    <row r="38" spans="1:15" ht="14.45" x14ac:dyDescent="0.3">
      <c r="A38" s="13" t="s">
        <v>37</v>
      </c>
      <c r="B38" s="13" t="s">
        <v>42</v>
      </c>
      <c r="C38" s="14">
        <v>8</v>
      </c>
      <c r="D38" s="14">
        <v>4</v>
      </c>
      <c r="E38" s="14">
        <v>2</v>
      </c>
      <c r="F38" s="14"/>
      <c r="G38" s="14">
        <v>3</v>
      </c>
      <c r="H38" s="16">
        <f t="shared" si="13"/>
        <v>6</v>
      </c>
      <c r="I38" s="15">
        <f t="shared" ref="I38:O38" si="28">I37+$E38*I$3</f>
        <v>0.51041666666666696</v>
      </c>
      <c r="J38" s="18">
        <f t="shared" si="28"/>
        <v>0.53125000000000011</v>
      </c>
      <c r="K38" s="15">
        <f t="shared" si="28"/>
        <v>0.55208333333333337</v>
      </c>
      <c r="L38" s="15">
        <f t="shared" si="28"/>
        <v>0.57291666666666652</v>
      </c>
      <c r="M38" s="15">
        <f t="shared" si="28"/>
        <v>0.59374999999999978</v>
      </c>
      <c r="N38" s="15">
        <f t="shared" si="28"/>
        <v>0.61458333333333293</v>
      </c>
      <c r="O38" s="15">
        <f t="shared" si="28"/>
        <v>0.63541666666666707</v>
      </c>
    </row>
    <row r="39" spans="1:15" ht="14.45" x14ac:dyDescent="0.3">
      <c r="A39" s="13" t="s">
        <v>83</v>
      </c>
      <c r="B39" s="13" t="s">
        <v>43</v>
      </c>
      <c r="C39" s="14">
        <v>6</v>
      </c>
      <c r="D39" s="14">
        <v>6</v>
      </c>
      <c r="E39" s="14">
        <v>1</v>
      </c>
      <c r="F39" s="14"/>
      <c r="G39" s="14"/>
      <c r="H39" s="16"/>
      <c r="I39" s="15">
        <f t="shared" ref="I39:O39" si="29">I38+$E39*I$3</f>
        <v>0.51458333333333361</v>
      </c>
      <c r="J39" s="18">
        <f t="shared" si="29"/>
        <v>0.5361111111111112</v>
      </c>
      <c r="K39" s="15">
        <f t="shared" si="29"/>
        <v>0.55763888888888891</v>
      </c>
      <c r="L39" s="15">
        <f t="shared" si="29"/>
        <v>0.5791666666666665</v>
      </c>
      <c r="M39" s="15">
        <f t="shared" si="29"/>
        <v>0.6006944444444442</v>
      </c>
      <c r="N39" s="15">
        <f t="shared" si="29"/>
        <v>0.62222222222222179</v>
      </c>
      <c r="O39" s="15">
        <f t="shared" si="29"/>
        <v>0.64375000000000038</v>
      </c>
    </row>
    <row r="40" spans="1:15" ht="14.45" x14ac:dyDescent="0.3">
      <c r="A40" s="13" t="s">
        <v>52</v>
      </c>
      <c r="B40" s="13" t="s">
        <v>43</v>
      </c>
      <c r="C40" s="14">
        <v>6</v>
      </c>
      <c r="D40" s="14">
        <v>6</v>
      </c>
      <c r="E40" s="14">
        <v>1</v>
      </c>
      <c r="F40" s="14"/>
      <c r="G40" s="14"/>
      <c r="H40" s="16"/>
      <c r="I40" s="15">
        <f t="shared" ref="I40:O40" si="30">I39+$E40*I$3</f>
        <v>0.51875000000000027</v>
      </c>
      <c r="J40" s="18">
        <f t="shared" si="30"/>
        <v>0.5409722222222223</v>
      </c>
      <c r="K40" s="15">
        <f t="shared" si="30"/>
        <v>0.56319444444444444</v>
      </c>
      <c r="L40" s="15">
        <f t="shared" si="30"/>
        <v>0.58541666666666647</v>
      </c>
      <c r="M40" s="15">
        <f t="shared" si="30"/>
        <v>0.60763888888888862</v>
      </c>
      <c r="N40" s="15">
        <f t="shared" si="30"/>
        <v>0.62986111111111065</v>
      </c>
      <c r="O40" s="15">
        <f t="shared" si="30"/>
        <v>0.65208333333333368</v>
      </c>
    </row>
    <row r="41" spans="1:15" ht="14.45" x14ac:dyDescent="0.3">
      <c r="A41" s="13" t="s">
        <v>30</v>
      </c>
      <c r="B41" s="13" t="s">
        <v>43</v>
      </c>
      <c r="C41" s="14">
        <v>6</v>
      </c>
      <c r="D41" s="14">
        <v>6</v>
      </c>
      <c r="E41" s="14">
        <v>1</v>
      </c>
      <c r="F41" s="14"/>
      <c r="G41" s="14"/>
      <c r="H41" s="16"/>
      <c r="I41" s="15">
        <f t="shared" ref="I41:O41" si="31">I40+$E41*I$3</f>
        <v>0.52291666666666692</v>
      </c>
      <c r="J41" s="18">
        <f t="shared" si="31"/>
        <v>0.54583333333333339</v>
      </c>
      <c r="K41" s="15">
        <f t="shared" si="31"/>
        <v>0.56874999999999998</v>
      </c>
      <c r="L41" s="15">
        <f t="shared" si="31"/>
        <v>0.59166666666666645</v>
      </c>
      <c r="M41" s="15">
        <f t="shared" si="31"/>
        <v>0.61458333333333304</v>
      </c>
      <c r="N41" s="15">
        <f t="shared" si="31"/>
        <v>0.63749999999999951</v>
      </c>
      <c r="O41" s="15">
        <f t="shared" si="31"/>
        <v>0.66041666666666698</v>
      </c>
    </row>
    <row r="42" spans="1:15" ht="14.45" x14ac:dyDescent="0.3">
      <c r="A42" s="13" t="s">
        <v>84</v>
      </c>
      <c r="B42" s="13" t="s">
        <v>43</v>
      </c>
      <c r="C42" s="14">
        <v>6</v>
      </c>
      <c r="D42" s="14">
        <v>6</v>
      </c>
      <c r="E42" s="14">
        <v>1</v>
      </c>
      <c r="F42" s="14"/>
      <c r="G42" s="14"/>
      <c r="H42" s="16"/>
      <c r="I42" s="15">
        <f t="shared" ref="I42:O42" si="32">I41+$E42*I$3</f>
        <v>0.52708333333333357</v>
      </c>
      <c r="J42" s="18">
        <f t="shared" si="32"/>
        <v>0.55069444444444449</v>
      </c>
      <c r="K42" s="15">
        <f t="shared" si="32"/>
        <v>0.57430555555555551</v>
      </c>
      <c r="L42" s="15">
        <f t="shared" si="32"/>
        <v>0.59791666666666643</v>
      </c>
      <c r="M42" s="15">
        <f t="shared" si="32"/>
        <v>0.62152777777777746</v>
      </c>
      <c r="N42" s="15">
        <f t="shared" si="32"/>
        <v>0.64513888888888837</v>
      </c>
      <c r="O42" s="15">
        <f t="shared" si="32"/>
        <v>0.66875000000000029</v>
      </c>
    </row>
    <row r="43" spans="1:15" x14ac:dyDescent="0.25">
      <c r="A43" s="13" t="s">
        <v>86</v>
      </c>
      <c r="B43" s="13" t="s">
        <v>43</v>
      </c>
      <c r="C43" s="14">
        <v>6</v>
      </c>
      <c r="D43" s="14">
        <v>6</v>
      </c>
      <c r="E43" s="14">
        <v>1</v>
      </c>
      <c r="F43" s="14"/>
      <c r="G43" s="14"/>
      <c r="H43" s="16"/>
      <c r="I43" s="15">
        <f t="shared" ref="I43:O43" si="33">I42+$E43*I$3</f>
        <v>0.53125000000000022</v>
      </c>
      <c r="J43" s="18">
        <f t="shared" si="33"/>
        <v>0.55555555555555558</v>
      </c>
      <c r="K43" s="15">
        <f t="shared" si="33"/>
        <v>0.57986111111111105</v>
      </c>
      <c r="L43" s="15">
        <f t="shared" si="33"/>
        <v>0.60416666666666641</v>
      </c>
      <c r="M43" s="15">
        <f t="shared" si="33"/>
        <v>0.62847222222222188</v>
      </c>
      <c r="N43" s="15">
        <f t="shared" si="33"/>
        <v>0.65277777777777724</v>
      </c>
      <c r="O43" s="15">
        <f t="shared" si="33"/>
        <v>0.67708333333333359</v>
      </c>
    </row>
    <row r="44" spans="1:15" x14ac:dyDescent="0.25">
      <c r="A44" s="13" t="s">
        <v>85</v>
      </c>
      <c r="B44" s="13" t="s">
        <v>43</v>
      </c>
      <c r="C44" s="14">
        <v>6</v>
      </c>
      <c r="D44" s="14">
        <v>6</v>
      </c>
      <c r="E44" s="14">
        <v>1</v>
      </c>
      <c r="F44" s="14"/>
      <c r="G44" s="14"/>
      <c r="H44" s="16"/>
      <c r="I44" s="15">
        <f t="shared" ref="I44:O44" si="34">I43+$E44*I$3</f>
        <v>0.53541666666666687</v>
      </c>
      <c r="J44" s="18">
        <f t="shared" si="34"/>
        <v>0.56041666666666667</v>
      </c>
      <c r="K44" s="15">
        <f t="shared" si="34"/>
        <v>0.58541666666666659</v>
      </c>
      <c r="L44" s="15">
        <f t="shared" si="34"/>
        <v>0.61041666666666639</v>
      </c>
      <c r="M44" s="15">
        <f t="shared" si="34"/>
        <v>0.6354166666666663</v>
      </c>
      <c r="N44" s="15">
        <f t="shared" si="34"/>
        <v>0.6604166666666661</v>
      </c>
      <c r="O44" s="15">
        <f t="shared" si="34"/>
        <v>0.6854166666666669</v>
      </c>
    </row>
    <row r="45" spans="1:15" x14ac:dyDescent="0.25">
      <c r="A45" s="13" t="s">
        <v>38</v>
      </c>
      <c r="B45" s="13" t="s">
        <v>43</v>
      </c>
      <c r="C45" s="14">
        <v>6</v>
      </c>
      <c r="D45" s="14">
        <v>6</v>
      </c>
      <c r="E45" s="14">
        <v>1</v>
      </c>
      <c r="F45" s="14"/>
      <c r="G45" s="14"/>
      <c r="H45" s="16"/>
      <c r="I45" s="15">
        <f t="shared" ref="I45:O45" si="35">I44+$E45*I$3</f>
        <v>0.53958333333333353</v>
      </c>
      <c r="J45" s="18">
        <f t="shared" si="35"/>
        <v>0.56527777777777777</v>
      </c>
      <c r="K45" s="15">
        <f t="shared" si="35"/>
        <v>0.59097222222222212</v>
      </c>
      <c r="L45" s="15">
        <f t="shared" si="35"/>
        <v>0.61666666666666636</v>
      </c>
      <c r="M45" s="15">
        <f t="shared" si="35"/>
        <v>0.64236111111111072</v>
      </c>
      <c r="N45" s="15">
        <f t="shared" si="35"/>
        <v>0.66805555555555496</v>
      </c>
      <c r="O45" s="15">
        <f t="shared" si="35"/>
        <v>0.6937500000000002</v>
      </c>
    </row>
    <row r="46" spans="1:15" x14ac:dyDescent="0.25">
      <c r="A46" s="13" t="s">
        <v>37</v>
      </c>
      <c r="B46" s="13" t="s">
        <v>43</v>
      </c>
      <c r="C46" s="14">
        <v>6</v>
      </c>
      <c r="D46" s="14">
        <v>6</v>
      </c>
      <c r="E46" s="14">
        <v>1</v>
      </c>
      <c r="F46" s="14"/>
      <c r="G46" s="14"/>
      <c r="H46" s="16"/>
      <c r="I46" s="15">
        <f t="shared" ref="I46:O46" si="36">I45+$E46*I$3</f>
        <v>0.54375000000000018</v>
      </c>
      <c r="J46" s="18">
        <f t="shared" si="36"/>
        <v>0.57013888888888886</v>
      </c>
      <c r="K46" s="15">
        <f t="shared" si="36"/>
        <v>0.59652777777777766</v>
      </c>
      <c r="L46" s="15">
        <f t="shared" si="36"/>
        <v>0.62291666666666634</v>
      </c>
      <c r="M46" s="15">
        <f t="shared" si="36"/>
        <v>0.64930555555555514</v>
      </c>
      <c r="N46" s="15">
        <f t="shared" si="36"/>
        <v>0.67569444444444382</v>
      </c>
      <c r="O46" s="15">
        <f t="shared" si="36"/>
        <v>0.7020833333333335</v>
      </c>
    </row>
  </sheetData>
  <mergeCells count="10">
    <mergeCell ref="A22:A23"/>
    <mergeCell ref="B22:B23"/>
    <mergeCell ref="D22:D23"/>
    <mergeCell ref="E22:F22"/>
    <mergeCell ref="G22:G23"/>
    <mergeCell ref="A3:A4"/>
    <mergeCell ref="B3:B4"/>
    <mergeCell ref="D3:D4"/>
    <mergeCell ref="E3:F3"/>
    <mergeCell ref="G3:G4"/>
  </mergeCells>
  <dataValidations count="1">
    <dataValidation type="list" errorStyle="information" allowBlank="1" showInputMessage="1" sqref="I4 I23">
      <formula1>"9:00 am,9:15 am,9:30 am,9:45 am,10:00 am,10:15 am,10:30 am,10:45 am,11:00 am,11:15 am,11:30 am,11:45 am"</formula1>
    </dataValidation>
  </dataValidations>
  <pageMargins left="0.25" right="0.25" top="0.75" bottom="0.75" header="0.3" footer="0.3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I12" sqref="I12"/>
    </sheetView>
  </sheetViews>
  <sheetFormatPr defaultRowHeight="15" x14ac:dyDescent="0.25"/>
  <cols>
    <col min="2" max="2" width="10.42578125" bestFit="1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x14ac:dyDescent="0.3">
      <c r="A1" s="1" t="s">
        <v>0</v>
      </c>
      <c r="B1" s="2" t="s">
        <v>2</v>
      </c>
      <c r="C1" s="3" t="s">
        <v>22</v>
      </c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5" ht="14.45" x14ac:dyDescent="0.3">
      <c r="B2" s="4" t="s">
        <v>2</v>
      </c>
      <c r="C2" s="4" t="s">
        <v>23</v>
      </c>
      <c r="D2" s="4"/>
      <c r="E2" s="5">
        <v>0.4</v>
      </c>
      <c r="F2" s="6"/>
      <c r="G2" s="6"/>
      <c r="H2" s="6"/>
      <c r="I2" s="21" t="s">
        <v>44</v>
      </c>
      <c r="J2" s="7"/>
      <c r="K2" s="7"/>
      <c r="L2" s="7"/>
      <c r="M2" s="7"/>
      <c r="N2" s="7"/>
      <c r="O2" s="7"/>
    </row>
    <row r="3" spans="1:15" ht="14.45" x14ac:dyDescent="0.3">
      <c r="A3" t="s">
        <v>24</v>
      </c>
      <c r="B3" s="4">
        <v>31</v>
      </c>
      <c r="C3" s="4">
        <v>24</v>
      </c>
      <c r="D3" s="8">
        <f t="shared" ref="D3:D8" si="0">C3/B3</f>
        <v>0.77419354838709675</v>
      </c>
      <c r="E3" s="7">
        <f t="shared" ref="E3:E8" si="1">ROUNDUP($E$2*B3,0)</f>
        <v>13</v>
      </c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45" x14ac:dyDescent="0.3">
      <c r="A4" t="s">
        <v>25</v>
      </c>
      <c r="B4" s="4">
        <v>40</v>
      </c>
      <c r="C4" s="4">
        <v>24</v>
      </c>
      <c r="D4" s="8">
        <f t="shared" si="0"/>
        <v>0.6</v>
      </c>
      <c r="E4" s="7">
        <f t="shared" si="1"/>
        <v>16</v>
      </c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ht="14.45" x14ac:dyDescent="0.3">
      <c r="A5" t="s">
        <v>26</v>
      </c>
      <c r="B5" s="4">
        <v>38</v>
      </c>
      <c r="C5" s="4">
        <v>20</v>
      </c>
      <c r="D5" s="8">
        <f t="shared" si="0"/>
        <v>0.52631578947368418</v>
      </c>
      <c r="E5" s="7">
        <f t="shared" si="1"/>
        <v>16</v>
      </c>
      <c r="F5" s="6"/>
      <c r="G5" s="6"/>
      <c r="H5" s="6"/>
      <c r="I5" s="7"/>
      <c r="J5" s="7"/>
      <c r="K5" s="7"/>
      <c r="L5" s="7"/>
      <c r="M5" s="7"/>
      <c r="N5" s="7"/>
      <c r="O5" s="7"/>
    </row>
    <row r="6" spans="1:15" ht="14.45" x14ac:dyDescent="0.3">
      <c r="A6" t="s">
        <v>27</v>
      </c>
      <c r="B6" s="4">
        <v>24</v>
      </c>
      <c r="C6" s="4">
        <v>12</v>
      </c>
      <c r="D6" s="8">
        <f t="shared" si="0"/>
        <v>0.5</v>
      </c>
      <c r="E6" s="7">
        <f t="shared" si="1"/>
        <v>10</v>
      </c>
      <c r="F6" s="6"/>
      <c r="G6" s="6"/>
      <c r="H6" s="6"/>
      <c r="I6" s="3"/>
      <c r="J6" s="3"/>
      <c r="K6" s="7"/>
      <c r="L6" s="7"/>
      <c r="M6" s="7"/>
      <c r="N6" s="7"/>
      <c r="O6" s="7"/>
    </row>
    <row r="7" spans="1:15" ht="14.45" x14ac:dyDescent="0.3">
      <c r="A7" t="s">
        <v>28</v>
      </c>
      <c r="B7" s="4">
        <v>22</v>
      </c>
      <c r="C7" s="4">
        <v>12</v>
      </c>
      <c r="D7" s="8">
        <f t="shared" si="0"/>
        <v>0.54545454545454541</v>
      </c>
      <c r="E7" s="7">
        <f t="shared" si="1"/>
        <v>9</v>
      </c>
      <c r="F7" s="6"/>
      <c r="G7" s="6"/>
      <c r="H7" s="6"/>
      <c r="I7" s="3"/>
      <c r="J7" s="7"/>
      <c r="K7" s="7"/>
      <c r="L7" s="7"/>
      <c r="M7" s="7"/>
      <c r="N7" s="7"/>
      <c r="O7" s="7"/>
    </row>
    <row r="8" spans="1:15" ht="14.45" x14ac:dyDescent="0.3">
      <c r="A8" t="s">
        <v>29</v>
      </c>
      <c r="B8" s="4">
        <v>21</v>
      </c>
      <c r="C8" s="4">
        <v>12</v>
      </c>
      <c r="D8" s="8">
        <f t="shared" si="0"/>
        <v>0.5714285714285714</v>
      </c>
      <c r="E8" s="7">
        <f t="shared" si="1"/>
        <v>9</v>
      </c>
      <c r="F8" s="6"/>
      <c r="G8" s="6"/>
      <c r="H8" s="6"/>
      <c r="I8" s="3"/>
      <c r="J8" s="7"/>
      <c r="K8" s="7"/>
      <c r="L8" s="7"/>
      <c r="M8" s="7"/>
      <c r="N8" s="7"/>
      <c r="O8" s="7"/>
    </row>
    <row r="9" spans="1:15" ht="14.45" x14ac:dyDescent="0.3">
      <c r="A9" s="4"/>
      <c r="B9" s="4">
        <f>SUM(B3:B8)</f>
        <v>176</v>
      </c>
      <c r="C9" s="6">
        <v>0</v>
      </c>
      <c r="D9" s="6"/>
      <c r="E9" s="7"/>
      <c r="F9" s="21" t="str">
        <f>E40&amp;" Races"</f>
        <v>37 Races</v>
      </c>
      <c r="G9" s="6"/>
      <c r="H9" s="6"/>
      <c r="I9" s="7"/>
      <c r="J9" s="7"/>
      <c r="K9" s="7"/>
      <c r="L9" s="7"/>
      <c r="M9" s="7"/>
      <c r="N9" s="7"/>
      <c r="O9" s="7"/>
    </row>
    <row r="10" spans="1:15" ht="14.45" x14ac:dyDescent="0.3">
      <c r="A10" s="9" t="s">
        <v>11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35" t="s">
        <v>0</v>
      </c>
      <c r="B11" s="35" t="s">
        <v>12</v>
      </c>
      <c r="C11" s="10" t="s">
        <v>13</v>
      </c>
      <c r="D11" s="36" t="s">
        <v>14</v>
      </c>
      <c r="E11" s="35" t="s">
        <v>15</v>
      </c>
      <c r="F11" s="35"/>
      <c r="G11" s="36" t="s">
        <v>16</v>
      </c>
      <c r="H11" s="10" t="s">
        <v>17</v>
      </c>
      <c r="I11" s="11">
        <v>4.1666666666666666E-3</v>
      </c>
      <c r="J11" s="11">
        <v>4.8611111111111112E-3</v>
      </c>
      <c r="K11" s="11">
        <v>5.5555555555555558E-3</v>
      </c>
      <c r="L11" s="11">
        <v>6.2500000000000003E-3</v>
      </c>
      <c r="M11" s="11">
        <v>6.9444444444444441E-3</v>
      </c>
      <c r="N11" s="11">
        <v>7.6388888888888886E-3</v>
      </c>
      <c r="O11" s="11">
        <v>8.3333333333333332E-3</v>
      </c>
    </row>
    <row r="12" spans="1:15" x14ac:dyDescent="0.25">
      <c r="A12" s="35"/>
      <c r="B12" s="35"/>
      <c r="C12" s="12"/>
      <c r="D12" s="35"/>
      <c r="E12" s="10" t="s">
        <v>18</v>
      </c>
      <c r="F12" s="10" t="s">
        <v>19</v>
      </c>
      <c r="G12" s="35"/>
      <c r="H12" s="10" t="s">
        <v>20</v>
      </c>
      <c r="I12" s="11">
        <v>0.45833333333333331</v>
      </c>
      <c r="J12" s="11">
        <f t="shared" ref="J12:O12" si="2">$I$12</f>
        <v>0.45833333333333331</v>
      </c>
      <c r="K12" s="11">
        <f t="shared" si="2"/>
        <v>0.45833333333333331</v>
      </c>
      <c r="L12" s="11">
        <f t="shared" si="2"/>
        <v>0.45833333333333331</v>
      </c>
      <c r="M12" s="11">
        <f t="shared" si="2"/>
        <v>0.45833333333333331</v>
      </c>
      <c r="N12" s="11">
        <f t="shared" si="2"/>
        <v>0.45833333333333331</v>
      </c>
      <c r="O12" s="11">
        <f t="shared" si="2"/>
        <v>0.45833333333333331</v>
      </c>
    </row>
    <row r="13" spans="1:15" ht="14.45" x14ac:dyDescent="0.3">
      <c r="A13" s="13" t="s">
        <v>30</v>
      </c>
      <c r="B13" s="13" t="s">
        <v>31</v>
      </c>
      <c r="C13" s="14">
        <v>24</v>
      </c>
      <c r="D13" s="14">
        <v>6</v>
      </c>
      <c r="E13" s="14">
        <v>4</v>
      </c>
      <c r="F13" s="14"/>
      <c r="G13" s="14">
        <v>0</v>
      </c>
      <c r="H13" s="14"/>
      <c r="I13" s="15">
        <f t="shared" ref="I13:O28" si="3">I12+$E13*I$11</f>
        <v>0.47499999999999998</v>
      </c>
      <c r="J13" s="15">
        <f t="shared" si="3"/>
        <v>0.47777777777777775</v>
      </c>
      <c r="K13" s="15">
        <f t="shared" si="3"/>
        <v>0.48055555555555551</v>
      </c>
      <c r="L13" s="15">
        <f t="shared" si="3"/>
        <v>0.48333333333333334</v>
      </c>
      <c r="M13" s="15">
        <f t="shared" si="3"/>
        <v>0.4861111111111111</v>
      </c>
      <c r="N13" s="15">
        <f t="shared" si="3"/>
        <v>0.48888888888888887</v>
      </c>
      <c r="O13" s="15">
        <f t="shared" si="3"/>
        <v>0.49166666666666664</v>
      </c>
    </row>
    <row r="14" spans="1:15" ht="14.45" x14ac:dyDescent="0.3">
      <c r="A14" s="13" t="s">
        <v>26</v>
      </c>
      <c r="B14" s="13" t="s">
        <v>31</v>
      </c>
      <c r="C14" s="14">
        <v>38</v>
      </c>
      <c r="D14" s="14">
        <v>6</v>
      </c>
      <c r="E14" s="14">
        <v>7</v>
      </c>
      <c r="F14" s="14"/>
      <c r="G14" s="14">
        <v>0</v>
      </c>
      <c r="H14" s="14"/>
      <c r="I14" s="15">
        <f t="shared" si="3"/>
        <v>0.50416666666666665</v>
      </c>
      <c r="J14" s="15">
        <f t="shared" si="3"/>
        <v>0.51180555555555551</v>
      </c>
      <c r="K14" s="15">
        <f t="shared" si="3"/>
        <v>0.51944444444444438</v>
      </c>
      <c r="L14" s="15">
        <f t="shared" si="3"/>
        <v>0.52708333333333335</v>
      </c>
      <c r="M14" s="15">
        <f t="shared" si="3"/>
        <v>0.53472222222222221</v>
      </c>
      <c r="N14" s="15">
        <f t="shared" si="3"/>
        <v>0.54236111111111107</v>
      </c>
      <c r="O14" s="15">
        <f t="shared" si="3"/>
        <v>0.54999999999999993</v>
      </c>
    </row>
    <row r="15" spans="1:15" ht="14.45" x14ac:dyDescent="0.3">
      <c r="A15" s="13" t="s">
        <v>30</v>
      </c>
      <c r="B15" s="13" t="s">
        <v>32</v>
      </c>
      <c r="C15" s="14">
        <v>24</v>
      </c>
      <c r="D15" s="14">
        <v>6</v>
      </c>
      <c r="E15" s="14">
        <v>4</v>
      </c>
      <c r="F15" s="14"/>
      <c r="G15" s="14">
        <v>6</v>
      </c>
      <c r="H15" s="14"/>
      <c r="I15" s="15">
        <f t="shared" si="3"/>
        <v>0.52083333333333337</v>
      </c>
      <c r="J15" s="15">
        <f t="shared" si="3"/>
        <v>0.53125</v>
      </c>
      <c r="K15" s="15">
        <f t="shared" si="3"/>
        <v>0.54166666666666663</v>
      </c>
      <c r="L15" s="15">
        <f t="shared" si="3"/>
        <v>0.55208333333333337</v>
      </c>
      <c r="M15" s="15">
        <f t="shared" si="3"/>
        <v>0.5625</v>
      </c>
      <c r="N15" s="15">
        <f t="shared" si="3"/>
        <v>0.57291666666666663</v>
      </c>
      <c r="O15" s="15">
        <f t="shared" si="3"/>
        <v>0.58333333333333326</v>
      </c>
    </row>
    <row r="16" spans="1:15" ht="14.45" x14ac:dyDescent="0.3">
      <c r="A16" s="13" t="s">
        <v>26</v>
      </c>
      <c r="B16" s="13" t="s">
        <v>32</v>
      </c>
      <c r="C16" s="14">
        <v>38</v>
      </c>
      <c r="D16" s="14">
        <v>6</v>
      </c>
      <c r="E16" s="14">
        <v>7</v>
      </c>
      <c r="F16" s="14"/>
      <c r="G16" s="14">
        <v>16</v>
      </c>
      <c r="H16" s="14"/>
      <c r="I16" s="15">
        <f t="shared" si="3"/>
        <v>0.55000000000000004</v>
      </c>
      <c r="J16" s="15">
        <f t="shared" si="3"/>
        <v>0.56527777777777777</v>
      </c>
      <c r="K16" s="15">
        <f t="shared" si="3"/>
        <v>0.58055555555555549</v>
      </c>
      <c r="L16" s="15">
        <f t="shared" si="3"/>
        <v>0.59583333333333333</v>
      </c>
      <c r="M16" s="15">
        <f t="shared" si="3"/>
        <v>0.61111111111111116</v>
      </c>
      <c r="N16" s="15">
        <f t="shared" si="3"/>
        <v>0.62638888888888888</v>
      </c>
      <c r="O16" s="15">
        <f t="shared" si="3"/>
        <v>0.64166666666666661</v>
      </c>
    </row>
    <row r="17" spans="1:15" ht="14.45" x14ac:dyDescent="0.3">
      <c r="A17" s="13" t="s">
        <v>30</v>
      </c>
      <c r="B17" s="13" t="s">
        <v>33</v>
      </c>
      <c r="C17" s="14">
        <f>C15-G15</f>
        <v>18</v>
      </c>
      <c r="D17" s="14">
        <v>6</v>
      </c>
      <c r="E17" s="14">
        <v>3</v>
      </c>
      <c r="F17" s="14"/>
      <c r="G17" s="14">
        <v>6</v>
      </c>
      <c r="H17" s="14"/>
      <c r="I17" s="15">
        <f t="shared" si="3"/>
        <v>0.5625</v>
      </c>
      <c r="J17" s="15">
        <f t="shared" si="3"/>
        <v>0.57986111111111105</v>
      </c>
      <c r="K17" s="15">
        <f t="shared" si="3"/>
        <v>0.59722222222222221</v>
      </c>
      <c r="L17" s="15">
        <f t="shared" si="3"/>
        <v>0.61458333333333337</v>
      </c>
      <c r="M17" s="15">
        <f t="shared" si="3"/>
        <v>0.63194444444444453</v>
      </c>
      <c r="N17" s="15">
        <f t="shared" si="3"/>
        <v>0.64930555555555558</v>
      </c>
      <c r="O17" s="15">
        <f t="shared" si="3"/>
        <v>0.66666666666666663</v>
      </c>
    </row>
    <row r="18" spans="1:15" ht="14.45" x14ac:dyDescent="0.3">
      <c r="A18" s="13" t="s">
        <v>26</v>
      </c>
      <c r="B18" s="13" t="s">
        <v>33</v>
      </c>
      <c r="C18" s="14">
        <f>C16-G16</f>
        <v>22</v>
      </c>
      <c r="D18" s="14">
        <v>6</v>
      </c>
      <c r="E18" s="14">
        <v>4</v>
      </c>
      <c r="F18" s="14"/>
      <c r="G18" s="14">
        <v>8</v>
      </c>
      <c r="H18" s="14"/>
      <c r="I18" s="15">
        <f t="shared" si="3"/>
        <v>0.57916666666666672</v>
      </c>
      <c r="J18" s="15">
        <f t="shared" si="3"/>
        <v>0.59930555555555554</v>
      </c>
      <c r="K18" s="15">
        <f t="shared" si="3"/>
        <v>0.61944444444444446</v>
      </c>
      <c r="L18" s="15">
        <f t="shared" si="3"/>
        <v>0.63958333333333339</v>
      </c>
      <c r="M18" s="15">
        <f t="shared" si="3"/>
        <v>0.65972222222222232</v>
      </c>
      <c r="N18" s="15">
        <f t="shared" si="3"/>
        <v>0.67986111111111114</v>
      </c>
      <c r="O18" s="15">
        <f t="shared" si="3"/>
        <v>0.7</v>
      </c>
    </row>
    <row r="19" spans="1:15" ht="14.45" x14ac:dyDescent="0.3">
      <c r="A19" s="13" t="s">
        <v>30</v>
      </c>
      <c r="B19" s="13" t="s">
        <v>34</v>
      </c>
      <c r="C19" s="14">
        <v>12</v>
      </c>
      <c r="D19" s="14">
        <v>6</v>
      </c>
      <c r="E19" s="14">
        <v>2</v>
      </c>
      <c r="F19" s="14"/>
      <c r="G19" s="14">
        <v>4</v>
      </c>
      <c r="H19" s="14">
        <f t="shared" ref="H19:H36" si="4">(E19+F19)*G19</f>
        <v>8</v>
      </c>
      <c r="I19" s="15">
        <f t="shared" si="3"/>
        <v>0.58750000000000002</v>
      </c>
      <c r="J19" s="15">
        <f t="shared" si="3"/>
        <v>0.60902777777777772</v>
      </c>
      <c r="K19" s="15">
        <f t="shared" si="3"/>
        <v>0.63055555555555554</v>
      </c>
      <c r="L19" s="15">
        <f t="shared" si="3"/>
        <v>0.65208333333333335</v>
      </c>
      <c r="M19" s="15">
        <f t="shared" si="3"/>
        <v>0.67361111111111116</v>
      </c>
      <c r="N19" s="15">
        <f t="shared" si="3"/>
        <v>0.69513888888888886</v>
      </c>
      <c r="O19" s="15">
        <f t="shared" si="3"/>
        <v>0.71666666666666667</v>
      </c>
    </row>
    <row r="20" spans="1:15" ht="14.45" x14ac:dyDescent="0.3">
      <c r="A20" s="13" t="s">
        <v>26</v>
      </c>
      <c r="B20" s="13" t="s">
        <v>34</v>
      </c>
      <c r="C20" s="14">
        <v>24</v>
      </c>
      <c r="D20" s="14">
        <v>6</v>
      </c>
      <c r="E20" s="14">
        <v>4</v>
      </c>
      <c r="F20" s="14"/>
      <c r="G20" s="14">
        <v>3</v>
      </c>
      <c r="H20" s="14">
        <f t="shared" si="4"/>
        <v>12</v>
      </c>
      <c r="I20" s="15">
        <f t="shared" si="3"/>
        <v>0.60416666666666674</v>
      </c>
      <c r="J20" s="15">
        <f t="shared" si="3"/>
        <v>0.62847222222222221</v>
      </c>
      <c r="K20" s="15">
        <f t="shared" si="3"/>
        <v>0.65277777777777779</v>
      </c>
      <c r="L20" s="15">
        <f t="shared" si="3"/>
        <v>0.67708333333333337</v>
      </c>
      <c r="M20" s="15">
        <f t="shared" si="3"/>
        <v>0.70138888888888895</v>
      </c>
      <c r="N20" s="15">
        <f t="shared" si="3"/>
        <v>0.72569444444444442</v>
      </c>
      <c r="O20" s="15">
        <f t="shared" si="3"/>
        <v>0.75</v>
      </c>
    </row>
    <row r="21" spans="1:15" ht="14.45" x14ac:dyDescent="0.3">
      <c r="A21" s="13" t="s">
        <v>26</v>
      </c>
      <c r="B21" s="13" t="s">
        <v>35</v>
      </c>
      <c r="C21" s="14">
        <v>12</v>
      </c>
      <c r="D21" s="14">
        <v>6</v>
      </c>
      <c r="E21" s="14">
        <v>2</v>
      </c>
      <c r="F21" s="14"/>
      <c r="G21" s="14">
        <v>4</v>
      </c>
      <c r="H21" s="14">
        <f t="shared" si="4"/>
        <v>8</v>
      </c>
      <c r="I21" s="15">
        <f t="shared" si="3"/>
        <v>0.61250000000000004</v>
      </c>
      <c r="J21" s="15">
        <f t="shared" si="3"/>
        <v>0.6381944444444444</v>
      </c>
      <c r="K21" s="15">
        <f t="shared" si="3"/>
        <v>0.66388888888888886</v>
      </c>
      <c r="L21" s="15">
        <f t="shared" si="3"/>
        <v>0.68958333333333333</v>
      </c>
      <c r="M21" s="15">
        <f t="shared" si="3"/>
        <v>0.71527777777777779</v>
      </c>
      <c r="N21" s="15">
        <f t="shared" si="3"/>
        <v>0.74097222222222214</v>
      </c>
      <c r="O21" s="15">
        <f t="shared" si="3"/>
        <v>0.76666666666666672</v>
      </c>
    </row>
    <row r="22" spans="1:15" ht="14.45" x14ac:dyDescent="0.3">
      <c r="A22" s="13"/>
      <c r="B22" s="13"/>
      <c r="C22" s="14"/>
      <c r="D22" s="14"/>
      <c r="E22" s="14"/>
      <c r="F22" s="14"/>
      <c r="G22" s="16"/>
      <c r="H22" s="16">
        <f>(E22+F22)*G22</f>
        <v>0</v>
      </c>
      <c r="I22" s="15">
        <f t="shared" si="3"/>
        <v>0.61250000000000004</v>
      </c>
      <c r="J22" s="15">
        <f t="shared" si="3"/>
        <v>0.6381944444444444</v>
      </c>
      <c r="K22" s="15">
        <f t="shared" si="3"/>
        <v>0.66388888888888886</v>
      </c>
      <c r="L22" s="15">
        <f t="shared" si="3"/>
        <v>0.68958333333333333</v>
      </c>
      <c r="M22" s="15">
        <f t="shared" si="3"/>
        <v>0.71527777777777779</v>
      </c>
      <c r="N22" s="15">
        <f t="shared" si="3"/>
        <v>0.74097222222222214</v>
      </c>
      <c r="O22" s="15">
        <f t="shared" si="3"/>
        <v>0.76666666666666672</v>
      </c>
    </row>
    <row r="23" spans="1:15" ht="14.45" x14ac:dyDescent="0.3">
      <c r="A23" s="13"/>
      <c r="B23" s="13"/>
      <c r="C23" s="14"/>
      <c r="D23" s="14"/>
      <c r="E23" s="14"/>
      <c r="F23" s="14"/>
      <c r="G23" s="16"/>
      <c r="H23" s="16">
        <f>(E23+F23)*G23</f>
        <v>0</v>
      </c>
      <c r="I23" s="15">
        <f t="shared" si="3"/>
        <v>0.61250000000000004</v>
      </c>
      <c r="J23" s="15">
        <f t="shared" si="3"/>
        <v>0.6381944444444444</v>
      </c>
      <c r="K23" s="15">
        <f t="shared" si="3"/>
        <v>0.66388888888888886</v>
      </c>
      <c r="L23" s="15">
        <f t="shared" si="3"/>
        <v>0.68958333333333333</v>
      </c>
      <c r="M23" s="15">
        <f t="shared" si="3"/>
        <v>0.71527777777777779</v>
      </c>
      <c r="N23" s="15">
        <f t="shared" si="3"/>
        <v>0.74097222222222214</v>
      </c>
      <c r="O23" s="15">
        <f t="shared" si="3"/>
        <v>0.76666666666666672</v>
      </c>
    </row>
    <row r="24" spans="1:15" ht="14.45" x14ac:dyDescent="0.3">
      <c r="A24" s="17"/>
      <c r="B24" s="17"/>
      <c r="C24" s="16"/>
      <c r="D24" s="16"/>
      <c r="E24" s="14"/>
      <c r="F24" s="14"/>
      <c r="G24" s="16"/>
      <c r="H24" s="16">
        <f>(E24+F24)*G24</f>
        <v>0</v>
      </c>
      <c r="I24" s="15">
        <f t="shared" si="3"/>
        <v>0.61250000000000004</v>
      </c>
      <c r="J24" s="15">
        <f t="shared" si="3"/>
        <v>0.6381944444444444</v>
      </c>
      <c r="K24" s="15">
        <f t="shared" si="3"/>
        <v>0.66388888888888886</v>
      </c>
      <c r="L24" s="15">
        <f t="shared" si="3"/>
        <v>0.68958333333333333</v>
      </c>
      <c r="M24" s="15">
        <f t="shared" si="3"/>
        <v>0.71527777777777779</v>
      </c>
      <c r="N24" s="15">
        <f t="shared" si="3"/>
        <v>0.74097222222222214</v>
      </c>
      <c r="O24" s="15">
        <f t="shared" si="3"/>
        <v>0.76666666666666672</v>
      </c>
    </row>
    <row r="25" spans="1:15" ht="14.45" x14ac:dyDescent="0.3">
      <c r="A25" s="13"/>
      <c r="B25" s="13"/>
      <c r="C25" s="14"/>
      <c r="D25" s="14"/>
      <c r="E25" s="16"/>
      <c r="F25" s="16"/>
      <c r="G25" s="16"/>
      <c r="H25" s="16">
        <f t="shared" si="4"/>
        <v>0</v>
      </c>
      <c r="I25" s="18">
        <f t="shared" si="3"/>
        <v>0.61250000000000004</v>
      </c>
      <c r="J25" s="18">
        <f t="shared" si="3"/>
        <v>0.6381944444444444</v>
      </c>
      <c r="K25" s="18">
        <f t="shared" si="3"/>
        <v>0.66388888888888886</v>
      </c>
      <c r="L25" s="18">
        <f t="shared" si="3"/>
        <v>0.68958333333333333</v>
      </c>
      <c r="M25" s="18">
        <f t="shared" si="3"/>
        <v>0.71527777777777779</v>
      </c>
      <c r="N25" s="18">
        <f t="shared" si="3"/>
        <v>0.74097222222222214</v>
      </c>
      <c r="O25" s="18">
        <f t="shared" si="3"/>
        <v>0.76666666666666672</v>
      </c>
    </row>
    <row r="26" spans="1:15" x14ac:dyDescent="0.25">
      <c r="A26" s="13"/>
      <c r="B26" s="13"/>
      <c r="C26" s="14"/>
      <c r="D26" s="14"/>
      <c r="E26" s="14"/>
      <c r="F26" s="14"/>
      <c r="G26" s="14"/>
      <c r="H26" s="14">
        <f t="shared" si="4"/>
        <v>0</v>
      </c>
      <c r="I26" s="15">
        <f t="shared" si="3"/>
        <v>0.61250000000000004</v>
      </c>
      <c r="J26" s="15">
        <f t="shared" si="3"/>
        <v>0.6381944444444444</v>
      </c>
      <c r="K26" s="15">
        <f t="shared" si="3"/>
        <v>0.66388888888888886</v>
      </c>
      <c r="L26" s="15">
        <f t="shared" si="3"/>
        <v>0.68958333333333333</v>
      </c>
      <c r="M26" s="15">
        <f t="shared" si="3"/>
        <v>0.71527777777777779</v>
      </c>
      <c r="N26" s="15">
        <f t="shared" si="3"/>
        <v>0.74097222222222214</v>
      </c>
      <c r="O26" s="15">
        <f t="shared" si="3"/>
        <v>0.76666666666666672</v>
      </c>
    </row>
    <row r="27" spans="1:15" x14ac:dyDescent="0.25">
      <c r="A27" s="13"/>
      <c r="B27" s="13"/>
      <c r="C27" s="14"/>
      <c r="D27" s="14"/>
      <c r="E27" s="14"/>
      <c r="F27" s="14"/>
      <c r="G27" s="14"/>
      <c r="H27" s="14">
        <f t="shared" si="4"/>
        <v>0</v>
      </c>
      <c r="I27" s="15">
        <f t="shared" si="3"/>
        <v>0.61250000000000004</v>
      </c>
      <c r="J27" s="15">
        <f t="shared" si="3"/>
        <v>0.6381944444444444</v>
      </c>
      <c r="K27" s="15">
        <f t="shared" si="3"/>
        <v>0.66388888888888886</v>
      </c>
      <c r="L27" s="15">
        <f t="shared" si="3"/>
        <v>0.68958333333333333</v>
      </c>
      <c r="M27" s="15">
        <f t="shared" si="3"/>
        <v>0.71527777777777779</v>
      </c>
      <c r="N27" s="15">
        <f t="shared" si="3"/>
        <v>0.74097222222222214</v>
      </c>
      <c r="O27" s="15">
        <f t="shared" si="3"/>
        <v>0.76666666666666672</v>
      </c>
    </row>
    <row r="28" spans="1:15" x14ac:dyDescent="0.25">
      <c r="A28" s="13"/>
      <c r="B28" s="13"/>
      <c r="C28" s="14"/>
      <c r="D28" s="14"/>
      <c r="E28" s="14"/>
      <c r="F28" s="14"/>
      <c r="G28" s="14"/>
      <c r="H28" s="14">
        <f t="shared" si="4"/>
        <v>0</v>
      </c>
      <c r="I28" s="15">
        <f t="shared" si="3"/>
        <v>0.61250000000000004</v>
      </c>
      <c r="J28" s="15">
        <f t="shared" si="3"/>
        <v>0.6381944444444444</v>
      </c>
      <c r="K28" s="15">
        <f t="shared" si="3"/>
        <v>0.66388888888888886</v>
      </c>
      <c r="L28" s="15">
        <f t="shared" si="3"/>
        <v>0.68958333333333333</v>
      </c>
      <c r="M28" s="15">
        <f t="shared" si="3"/>
        <v>0.71527777777777779</v>
      </c>
      <c r="N28" s="15">
        <f t="shared" si="3"/>
        <v>0.74097222222222214</v>
      </c>
      <c r="O28" s="15">
        <f t="shared" si="3"/>
        <v>0.76666666666666672</v>
      </c>
    </row>
    <row r="29" spans="1:15" x14ac:dyDescent="0.25">
      <c r="A29" s="13"/>
      <c r="B29" s="17"/>
      <c r="C29" s="14"/>
      <c r="D29" s="14"/>
      <c r="E29" s="14"/>
      <c r="F29" s="14"/>
      <c r="G29" s="14"/>
      <c r="H29" s="14">
        <f t="shared" si="4"/>
        <v>0</v>
      </c>
      <c r="I29" s="15">
        <f t="shared" ref="I29:O39" si="5">I28+$E29*I$11</f>
        <v>0.61250000000000004</v>
      </c>
      <c r="J29" s="15">
        <f t="shared" si="5"/>
        <v>0.6381944444444444</v>
      </c>
      <c r="K29" s="15">
        <f t="shared" si="5"/>
        <v>0.66388888888888886</v>
      </c>
      <c r="L29" s="15">
        <f t="shared" si="5"/>
        <v>0.68958333333333333</v>
      </c>
      <c r="M29" s="15">
        <f t="shared" si="5"/>
        <v>0.71527777777777779</v>
      </c>
      <c r="N29" s="15">
        <f t="shared" si="5"/>
        <v>0.74097222222222214</v>
      </c>
      <c r="O29" s="15">
        <f t="shared" si="5"/>
        <v>0.76666666666666672</v>
      </c>
    </row>
    <row r="30" spans="1:15" x14ac:dyDescent="0.25">
      <c r="A30" s="13"/>
      <c r="B30" s="17"/>
      <c r="C30" s="14"/>
      <c r="D30" s="14"/>
      <c r="E30" s="14"/>
      <c r="F30" s="14"/>
      <c r="G30" s="14"/>
      <c r="H30" s="14">
        <f t="shared" si="4"/>
        <v>0</v>
      </c>
      <c r="I30" s="15">
        <f t="shared" si="5"/>
        <v>0.61250000000000004</v>
      </c>
      <c r="J30" s="15">
        <f t="shared" si="5"/>
        <v>0.6381944444444444</v>
      </c>
      <c r="K30" s="15">
        <f t="shared" si="5"/>
        <v>0.66388888888888886</v>
      </c>
      <c r="L30" s="15">
        <f t="shared" si="5"/>
        <v>0.68958333333333333</v>
      </c>
      <c r="M30" s="15">
        <f t="shared" si="5"/>
        <v>0.71527777777777779</v>
      </c>
      <c r="N30" s="15">
        <f t="shared" si="5"/>
        <v>0.74097222222222214</v>
      </c>
      <c r="O30" s="15">
        <f t="shared" si="5"/>
        <v>0.76666666666666672</v>
      </c>
    </row>
    <row r="31" spans="1:15" x14ac:dyDescent="0.25">
      <c r="A31" s="13"/>
      <c r="B31" s="17"/>
      <c r="C31" s="14"/>
      <c r="D31" s="14"/>
      <c r="E31" s="14"/>
      <c r="F31" s="14"/>
      <c r="G31" s="14"/>
      <c r="H31" s="14">
        <f t="shared" si="4"/>
        <v>0</v>
      </c>
      <c r="I31" s="15">
        <f t="shared" si="5"/>
        <v>0.61250000000000004</v>
      </c>
      <c r="J31" s="15">
        <f t="shared" si="5"/>
        <v>0.6381944444444444</v>
      </c>
      <c r="K31" s="15">
        <f t="shared" si="5"/>
        <v>0.66388888888888886</v>
      </c>
      <c r="L31" s="15">
        <f t="shared" si="5"/>
        <v>0.68958333333333333</v>
      </c>
      <c r="M31" s="15">
        <f t="shared" si="5"/>
        <v>0.71527777777777779</v>
      </c>
      <c r="N31" s="15">
        <f t="shared" si="5"/>
        <v>0.74097222222222214</v>
      </c>
      <c r="O31" s="15">
        <f t="shared" si="5"/>
        <v>0.76666666666666672</v>
      </c>
    </row>
    <row r="32" spans="1:15" x14ac:dyDescent="0.25">
      <c r="A32" s="13"/>
      <c r="B32" s="13"/>
      <c r="C32" s="14"/>
      <c r="D32" s="14"/>
      <c r="E32" s="14"/>
      <c r="F32" s="14"/>
      <c r="G32" s="14"/>
      <c r="H32" s="14">
        <f t="shared" si="4"/>
        <v>0</v>
      </c>
      <c r="I32" s="15">
        <f t="shared" si="5"/>
        <v>0.61250000000000004</v>
      </c>
      <c r="J32" s="15">
        <f t="shared" si="5"/>
        <v>0.6381944444444444</v>
      </c>
      <c r="K32" s="15">
        <f t="shared" si="5"/>
        <v>0.66388888888888886</v>
      </c>
      <c r="L32" s="15">
        <f t="shared" si="5"/>
        <v>0.68958333333333333</v>
      </c>
      <c r="M32" s="15">
        <f t="shared" si="5"/>
        <v>0.71527777777777779</v>
      </c>
      <c r="N32" s="15">
        <f t="shared" si="5"/>
        <v>0.74097222222222214</v>
      </c>
      <c r="O32" s="15">
        <f t="shared" si="5"/>
        <v>0.76666666666666672</v>
      </c>
    </row>
    <row r="33" spans="1:15" x14ac:dyDescent="0.25">
      <c r="A33" s="13"/>
      <c r="B33" s="13"/>
      <c r="C33" s="14"/>
      <c r="D33" s="14"/>
      <c r="E33" s="14"/>
      <c r="F33" s="14"/>
      <c r="G33" s="14"/>
      <c r="H33" s="14">
        <f t="shared" si="4"/>
        <v>0</v>
      </c>
      <c r="I33" s="15">
        <f t="shared" si="5"/>
        <v>0.61250000000000004</v>
      </c>
      <c r="J33" s="15">
        <f t="shared" si="5"/>
        <v>0.6381944444444444</v>
      </c>
      <c r="K33" s="15">
        <f t="shared" si="5"/>
        <v>0.66388888888888886</v>
      </c>
      <c r="L33" s="15">
        <f t="shared" si="5"/>
        <v>0.68958333333333333</v>
      </c>
      <c r="M33" s="15">
        <f t="shared" si="5"/>
        <v>0.71527777777777779</v>
      </c>
      <c r="N33" s="15">
        <f t="shared" si="5"/>
        <v>0.74097222222222214</v>
      </c>
      <c r="O33" s="15">
        <f t="shared" si="5"/>
        <v>0.76666666666666672</v>
      </c>
    </row>
    <row r="34" spans="1:15" x14ac:dyDescent="0.25">
      <c r="A34" s="13"/>
      <c r="B34" s="13"/>
      <c r="C34" s="14"/>
      <c r="D34" s="14"/>
      <c r="E34" s="14"/>
      <c r="F34" s="14"/>
      <c r="G34" s="14"/>
      <c r="H34" s="14">
        <f t="shared" si="4"/>
        <v>0</v>
      </c>
      <c r="I34" s="15">
        <f t="shared" si="5"/>
        <v>0.61250000000000004</v>
      </c>
      <c r="J34" s="15">
        <f t="shared" si="5"/>
        <v>0.6381944444444444</v>
      </c>
      <c r="K34" s="15">
        <f t="shared" si="5"/>
        <v>0.66388888888888886</v>
      </c>
      <c r="L34" s="15">
        <f t="shared" si="5"/>
        <v>0.68958333333333333</v>
      </c>
      <c r="M34" s="15">
        <f t="shared" si="5"/>
        <v>0.71527777777777779</v>
      </c>
      <c r="N34" s="15">
        <f t="shared" si="5"/>
        <v>0.74097222222222214</v>
      </c>
      <c r="O34" s="15">
        <f t="shared" si="5"/>
        <v>0.76666666666666672</v>
      </c>
    </row>
    <row r="35" spans="1:15" x14ac:dyDescent="0.25">
      <c r="A35" s="13"/>
      <c r="B35" s="13"/>
      <c r="C35" s="14"/>
      <c r="D35" s="14"/>
      <c r="E35" s="14"/>
      <c r="F35" s="14"/>
      <c r="G35" s="14"/>
      <c r="H35" s="14">
        <f t="shared" si="4"/>
        <v>0</v>
      </c>
      <c r="I35" s="15">
        <f t="shared" si="5"/>
        <v>0.61250000000000004</v>
      </c>
      <c r="J35" s="15">
        <f t="shared" si="5"/>
        <v>0.6381944444444444</v>
      </c>
      <c r="K35" s="15">
        <f t="shared" si="5"/>
        <v>0.66388888888888886</v>
      </c>
      <c r="L35" s="15">
        <f t="shared" si="5"/>
        <v>0.68958333333333333</v>
      </c>
      <c r="M35" s="15">
        <f t="shared" si="5"/>
        <v>0.71527777777777779</v>
      </c>
      <c r="N35" s="15">
        <f t="shared" si="5"/>
        <v>0.74097222222222214</v>
      </c>
      <c r="O35" s="15">
        <f t="shared" si="5"/>
        <v>0.76666666666666672</v>
      </c>
    </row>
    <row r="36" spans="1:15" x14ac:dyDescent="0.25">
      <c r="A36" s="17"/>
      <c r="B36" s="17"/>
      <c r="C36" s="14"/>
      <c r="D36" s="14"/>
      <c r="E36" s="14"/>
      <c r="F36" s="14"/>
      <c r="G36" s="14"/>
      <c r="H36" s="14">
        <f t="shared" si="4"/>
        <v>0</v>
      </c>
      <c r="I36" s="15">
        <f t="shared" si="5"/>
        <v>0.61250000000000004</v>
      </c>
      <c r="J36" s="15">
        <f t="shared" si="5"/>
        <v>0.6381944444444444</v>
      </c>
      <c r="K36" s="15">
        <f t="shared" si="5"/>
        <v>0.66388888888888886</v>
      </c>
      <c r="L36" s="15">
        <f t="shared" si="5"/>
        <v>0.68958333333333333</v>
      </c>
      <c r="M36" s="15">
        <f t="shared" si="5"/>
        <v>0.71527777777777779</v>
      </c>
      <c r="N36" s="15">
        <f t="shared" si="5"/>
        <v>0.74097222222222214</v>
      </c>
      <c r="O36" s="15">
        <f t="shared" si="5"/>
        <v>0.76666666666666672</v>
      </c>
    </row>
    <row r="37" spans="1:15" x14ac:dyDescent="0.25">
      <c r="A37" s="17"/>
      <c r="B37" s="17"/>
      <c r="C37" s="14"/>
      <c r="D37" s="14"/>
      <c r="E37" s="14"/>
      <c r="F37" s="14"/>
      <c r="G37" s="14"/>
      <c r="H37" s="14">
        <f>(E37+F37)*G37</f>
        <v>0</v>
      </c>
      <c r="I37" s="15">
        <f t="shared" si="5"/>
        <v>0.61250000000000004</v>
      </c>
      <c r="J37" s="15">
        <f t="shared" si="5"/>
        <v>0.6381944444444444</v>
      </c>
      <c r="K37" s="15">
        <f t="shared" si="5"/>
        <v>0.66388888888888886</v>
      </c>
      <c r="L37" s="15">
        <f t="shared" si="5"/>
        <v>0.68958333333333333</v>
      </c>
      <c r="M37" s="15">
        <f t="shared" si="5"/>
        <v>0.71527777777777779</v>
      </c>
      <c r="N37" s="15">
        <f t="shared" si="5"/>
        <v>0.74097222222222214</v>
      </c>
      <c r="O37" s="15">
        <f t="shared" si="5"/>
        <v>0.76666666666666672</v>
      </c>
    </row>
    <row r="38" spans="1:15" x14ac:dyDescent="0.25">
      <c r="A38" s="17"/>
      <c r="B38" s="17"/>
      <c r="C38" s="14"/>
      <c r="D38" s="14"/>
      <c r="E38" s="14"/>
      <c r="F38" s="14"/>
      <c r="G38" s="14"/>
      <c r="H38" s="14">
        <f>(E38+F38)*G38</f>
        <v>0</v>
      </c>
      <c r="I38" s="15">
        <f t="shared" si="5"/>
        <v>0.61250000000000004</v>
      </c>
      <c r="J38" s="15">
        <f t="shared" si="5"/>
        <v>0.6381944444444444</v>
      </c>
      <c r="K38" s="15">
        <f t="shared" si="5"/>
        <v>0.66388888888888886</v>
      </c>
      <c r="L38" s="15">
        <f t="shared" si="5"/>
        <v>0.68958333333333333</v>
      </c>
      <c r="M38" s="15">
        <f t="shared" si="5"/>
        <v>0.71527777777777779</v>
      </c>
      <c r="N38" s="15">
        <f t="shared" si="5"/>
        <v>0.74097222222222214</v>
      </c>
      <c r="O38" s="15">
        <f t="shared" si="5"/>
        <v>0.76666666666666672</v>
      </c>
    </row>
    <row r="39" spans="1:15" x14ac:dyDescent="0.25">
      <c r="A39" s="17"/>
      <c r="B39" s="17"/>
      <c r="C39" s="16"/>
      <c r="D39" s="16"/>
      <c r="E39" s="14"/>
      <c r="F39" s="14"/>
      <c r="G39" s="14"/>
      <c r="H39" s="14">
        <f>(E39+F39)*G39</f>
        <v>0</v>
      </c>
      <c r="I39" s="15">
        <f t="shared" si="5"/>
        <v>0.61250000000000004</v>
      </c>
      <c r="J39" s="15">
        <f t="shared" si="5"/>
        <v>0.6381944444444444</v>
      </c>
      <c r="K39" s="15">
        <f t="shared" si="5"/>
        <v>0.66388888888888886</v>
      </c>
      <c r="L39" s="15">
        <f t="shared" si="5"/>
        <v>0.68958333333333333</v>
      </c>
      <c r="M39" s="15">
        <f t="shared" si="5"/>
        <v>0.71527777777777779</v>
      </c>
      <c r="N39" s="15">
        <f t="shared" si="5"/>
        <v>0.74097222222222214</v>
      </c>
      <c r="O39" s="15">
        <f t="shared" si="5"/>
        <v>0.76666666666666672</v>
      </c>
    </row>
    <row r="40" spans="1:15" x14ac:dyDescent="0.25">
      <c r="A40" s="2"/>
      <c r="B40" s="2"/>
      <c r="C40" s="6"/>
      <c r="D40" s="6"/>
      <c r="E40" s="6">
        <f>SUM(E13:E39)</f>
        <v>37</v>
      </c>
      <c r="F40" s="6"/>
      <c r="G40" s="6"/>
      <c r="H40" s="6"/>
      <c r="I40" s="19"/>
      <c r="J40" s="19"/>
      <c r="K40" s="19"/>
      <c r="L40" s="19"/>
      <c r="M40" s="19"/>
      <c r="N40" s="19"/>
      <c r="O40" s="19"/>
    </row>
    <row r="41" spans="1:15" x14ac:dyDescent="0.25">
      <c r="A41" s="7"/>
      <c r="B41" s="7"/>
      <c r="C41" s="6"/>
      <c r="D41" s="6"/>
      <c r="E41" s="6"/>
      <c r="F41" s="6"/>
      <c r="G41" s="6"/>
      <c r="H41" s="6"/>
      <c r="I41" s="19"/>
      <c r="J41" s="19"/>
      <c r="K41" s="19"/>
      <c r="L41" s="19"/>
      <c r="M41" s="19"/>
      <c r="N41" s="19"/>
      <c r="O41" s="19"/>
    </row>
    <row r="42" spans="1:15" x14ac:dyDescent="0.25">
      <c r="A42" s="7"/>
      <c r="B42" s="7"/>
      <c r="C42" s="6"/>
      <c r="D42" s="6"/>
      <c r="E42" s="6">
        <f>SUM(E41:E41)</f>
        <v>0</v>
      </c>
      <c r="F42" s="6"/>
      <c r="G42" s="6"/>
      <c r="H42" s="6"/>
      <c r="I42" s="19"/>
      <c r="J42" s="19"/>
      <c r="K42" s="19"/>
      <c r="L42" s="19"/>
      <c r="M42" s="19"/>
      <c r="N42" s="19"/>
      <c r="O42" s="19"/>
    </row>
    <row r="43" spans="1:15" x14ac:dyDescent="0.25">
      <c r="A43" s="7"/>
      <c r="B43" s="7"/>
      <c r="C43" s="6"/>
      <c r="D43" s="6"/>
      <c r="E43" s="6"/>
      <c r="F43" s="6"/>
      <c r="G43" s="6"/>
      <c r="H43" s="6"/>
      <c r="I43" s="19"/>
      <c r="J43" s="19"/>
      <c r="K43" s="19"/>
      <c r="L43" s="19"/>
      <c r="M43" s="19"/>
      <c r="N43" s="19"/>
      <c r="O43" s="19"/>
    </row>
    <row r="44" spans="1:15" x14ac:dyDescent="0.25">
      <c r="A44" s="7"/>
      <c r="B44" s="7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  <c r="O44" s="19"/>
    </row>
    <row r="45" spans="1:15" x14ac:dyDescent="0.25">
      <c r="A45" s="2"/>
      <c r="B45" s="2"/>
      <c r="C45" s="6"/>
      <c r="D45" s="6"/>
      <c r="E45" s="6"/>
      <c r="F45" s="6"/>
      <c r="G45" s="6"/>
      <c r="H45" s="6"/>
      <c r="I45" s="19"/>
      <c r="J45" s="19"/>
      <c r="K45" s="19"/>
      <c r="L45" s="19"/>
      <c r="M45" s="19"/>
      <c r="N45" s="19"/>
      <c r="O45" s="19"/>
    </row>
  </sheetData>
  <mergeCells count="5">
    <mergeCell ref="A11:A12"/>
    <mergeCell ref="B11:B12"/>
    <mergeCell ref="D11:D12"/>
    <mergeCell ref="E11:F11"/>
    <mergeCell ref="G11:G12"/>
  </mergeCells>
  <dataValidations count="1">
    <dataValidation type="list" allowBlank="1" showInputMessage="1" showErrorMessage="1" sqref="I12">
      <formula1>"10:00 am,10:30 am,11:00 am,11:30 am,12:00 pm,12:30 pm"</formula1>
    </dataValidation>
  </dataValidations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opLeftCell="A9" zoomScaleNormal="100" workbookViewId="0">
      <selection activeCell="I12" sqref="I12"/>
    </sheetView>
  </sheetViews>
  <sheetFormatPr defaultRowHeight="15" x14ac:dyDescent="0.25"/>
  <cols>
    <col min="2" max="2" width="10.42578125" bestFit="1" customWidth="1"/>
    <col min="258" max="258" width="10.42578125" bestFit="1" customWidth="1"/>
    <col min="514" max="514" width="10.42578125" bestFit="1" customWidth="1"/>
    <col min="770" max="770" width="10.42578125" bestFit="1" customWidth="1"/>
    <col min="1026" max="1026" width="10.42578125" bestFit="1" customWidth="1"/>
    <col min="1282" max="1282" width="10.42578125" bestFit="1" customWidth="1"/>
    <col min="1538" max="1538" width="10.42578125" bestFit="1" customWidth="1"/>
    <col min="1794" max="1794" width="10.42578125" bestFit="1" customWidth="1"/>
    <col min="2050" max="2050" width="10.42578125" bestFit="1" customWidth="1"/>
    <col min="2306" max="2306" width="10.42578125" bestFit="1" customWidth="1"/>
    <col min="2562" max="2562" width="10.42578125" bestFit="1" customWidth="1"/>
    <col min="2818" max="2818" width="10.42578125" bestFit="1" customWidth="1"/>
    <col min="3074" max="3074" width="10.42578125" bestFit="1" customWidth="1"/>
    <col min="3330" max="3330" width="10.42578125" bestFit="1" customWidth="1"/>
    <col min="3586" max="3586" width="10.42578125" bestFit="1" customWidth="1"/>
    <col min="3842" max="3842" width="10.42578125" bestFit="1" customWidth="1"/>
    <col min="4098" max="4098" width="10.42578125" bestFit="1" customWidth="1"/>
    <col min="4354" max="4354" width="10.42578125" bestFit="1" customWidth="1"/>
    <col min="4610" max="4610" width="10.42578125" bestFit="1" customWidth="1"/>
    <col min="4866" max="4866" width="10.42578125" bestFit="1" customWidth="1"/>
    <col min="5122" max="5122" width="10.42578125" bestFit="1" customWidth="1"/>
    <col min="5378" max="5378" width="10.42578125" bestFit="1" customWidth="1"/>
    <col min="5634" max="5634" width="10.42578125" bestFit="1" customWidth="1"/>
    <col min="5890" max="5890" width="10.42578125" bestFit="1" customWidth="1"/>
    <col min="6146" max="6146" width="10.42578125" bestFit="1" customWidth="1"/>
    <col min="6402" max="6402" width="10.42578125" bestFit="1" customWidth="1"/>
    <col min="6658" max="6658" width="10.42578125" bestFit="1" customWidth="1"/>
    <col min="6914" max="6914" width="10.42578125" bestFit="1" customWidth="1"/>
    <col min="7170" max="7170" width="10.42578125" bestFit="1" customWidth="1"/>
    <col min="7426" max="7426" width="10.42578125" bestFit="1" customWidth="1"/>
    <col min="7682" max="7682" width="10.42578125" bestFit="1" customWidth="1"/>
    <col min="7938" max="7938" width="10.42578125" bestFit="1" customWidth="1"/>
    <col min="8194" max="8194" width="10.42578125" bestFit="1" customWidth="1"/>
    <col min="8450" max="8450" width="10.42578125" bestFit="1" customWidth="1"/>
    <col min="8706" max="8706" width="10.42578125" bestFit="1" customWidth="1"/>
    <col min="8962" max="8962" width="10.42578125" bestFit="1" customWidth="1"/>
    <col min="9218" max="9218" width="10.42578125" bestFit="1" customWidth="1"/>
    <col min="9474" max="9474" width="10.42578125" bestFit="1" customWidth="1"/>
    <col min="9730" max="9730" width="10.42578125" bestFit="1" customWidth="1"/>
    <col min="9986" max="9986" width="10.42578125" bestFit="1" customWidth="1"/>
    <col min="10242" max="10242" width="10.42578125" bestFit="1" customWidth="1"/>
    <col min="10498" max="10498" width="10.42578125" bestFit="1" customWidth="1"/>
    <col min="10754" max="10754" width="10.42578125" bestFit="1" customWidth="1"/>
    <col min="11010" max="11010" width="10.42578125" bestFit="1" customWidth="1"/>
    <col min="11266" max="11266" width="10.42578125" bestFit="1" customWidth="1"/>
    <col min="11522" max="11522" width="10.42578125" bestFit="1" customWidth="1"/>
    <col min="11778" max="11778" width="10.42578125" bestFit="1" customWidth="1"/>
    <col min="12034" max="12034" width="10.42578125" bestFit="1" customWidth="1"/>
    <col min="12290" max="12290" width="10.42578125" bestFit="1" customWidth="1"/>
    <col min="12546" max="12546" width="10.42578125" bestFit="1" customWidth="1"/>
    <col min="12802" max="12802" width="10.42578125" bestFit="1" customWidth="1"/>
    <col min="13058" max="13058" width="10.42578125" bestFit="1" customWidth="1"/>
    <col min="13314" max="13314" width="10.42578125" bestFit="1" customWidth="1"/>
    <col min="13570" max="13570" width="10.42578125" bestFit="1" customWidth="1"/>
    <col min="13826" max="13826" width="10.42578125" bestFit="1" customWidth="1"/>
    <col min="14082" max="14082" width="10.42578125" bestFit="1" customWidth="1"/>
    <col min="14338" max="14338" width="10.42578125" bestFit="1" customWidth="1"/>
    <col min="14594" max="14594" width="10.42578125" bestFit="1" customWidth="1"/>
    <col min="14850" max="14850" width="10.42578125" bestFit="1" customWidth="1"/>
    <col min="15106" max="15106" width="10.42578125" bestFit="1" customWidth="1"/>
    <col min="15362" max="15362" width="10.42578125" bestFit="1" customWidth="1"/>
    <col min="15618" max="15618" width="10.42578125" bestFit="1" customWidth="1"/>
    <col min="15874" max="15874" width="10.42578125" bestFit="1" customWidth="1"/>
    <col min="16130" max="16130" width="10.42578125" bestFit="1" customWidth="1"/>
  </cols>
  <sheetData>
    <row r="1" spans="1:15" ht="14.45" x14ac:dyDescent="0.3">
      <c r="A1" s="1" t="s">
        <v>0</v>
      </c>
      <c r="B1" s="2" t="s">
        <v>2</v>
      </c>
      <c r="C1" s="3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</row>
    <row r="2" spans="1:15" ht="14.45" x14ac:dyDescent="0.3">
      <c r="B2" s="4" t="s">
        <v>2</v>
      </c>
      <c r="C2" s="4" t="s">
        <v>23</v>
      </c>
      <c r="D2" s="4"/>
      <c r="E2" s="5">
        <v>0.4</v>
      </c>
      <c r="F2" s="6"/>
      <c r="G2" s="6"/>
      <c r="H2" s="6"/>
      <c r="I2" s="21" t="s">
        <v>44</v>
      </c>
      <c r="J2" s="7"/>
      <c r="K2" s="7"/>
      <c r="L2" s="7"/>
      <c r="M2" s="7"/>
      <c r="N2" s="7"/>
      <c r="O2" s="7"/>
    </row>
    <row r="3" spans="1:15" ht="14.45" x14ac:dyDescent="0.3">
      <c r="A3" t="s">
        <v>24</v>
      </c>
      <c r="B3" s="4">
        <v>31</v>
      </c>
      <c r="C3" s="4">
        <v>24</v>
      </c>
      <c r="D3" s="8">
        <f t="shared" ref="D3:D8" si="0">C3/B3</f>
        <v>0.77419354838709675</v>
      </c>
      <c r="E3" s="7">
        <f t="shared" ref="E3:E8" si="1">ROUNDUP($E$2*B3,0)</f>
        <v>13</v>
      </c>
      <c r="F3" s="6"/>
      <c r="G3" s="6"/>
      <c r="H3" s="6"/>
      <c r="I3" s="7"/>
      <c r="J3" s="7"/>
      <c r="K3" s="7"/>
      <c r="L3" s="7"/>
      <c r="M3" s="7"/>
      <c r="N3" s="7"/>
      <c r="O3" s="7"/>
    </row>
    <row r="4" spans="1:15" ht="14.45" x14ac:dyDescent="0.3">
      <c r="A4" t="s">
        <v>25</v>
      </c>
      <c r="B4" s="4">
        <v>40</v>
      </c>
      <c r="C4" s="4">
        <v>24</v>
      </c>
      <c r="D4" s="8">
        <f t="shared" si="0"/>
        <v>0.6</v>
      </c>
      <c r="E4" s="7">
        <f t="shared" si="1"/>
        <v>16</v>
      </c>
      <c r="F4" s="6"/>
      <c r="G4" s="6"/>
      <c r="H4" s="6"/>
      <c r="I4" s="7"/>
      <c r="J4" s="7"/>
      <c r="K4" s="7"/>
      <c r="L4" s="7"/>
      <c r="M4" s="7"/>
      <c r="N4" s="7"/>
      <c r="O4" s="7"/>
    </row>
    <row r="5" spans="1:15" ht="14.45" x14ac:dyDescent="0.3">
      <c r="A5" t="s">
        <v>26</v>
      </c>
      <c r="B5" s="4">
        <v>38</v>
      </c>
      <c r="C5" s="4">
        <v>20</v>
      </c>
      <c r="D5" s="8">
        <f t="shared" si="0"/>
        <v>0.52631578947368418</v>
      </c>
      <c r="E5" s="7">
        <f t="shared" si="1"/>
        <v>16</v>
      </c>
      <c r="F5" s="6"/>
      <c r="G5" s="6"/>
      <c r="H5" s="6"/>
      <c r="I5" s="7"/>
      <c r="J5" s="7"/>
      <c r="K5" s="7"/>
      <c r="L5" s="7"/>
      <c r="M5" s="7"/>
      <c r="N5" s="7"/>
      <c r="O5" s="7"/>
    </row>
    <row r="6" spans="1:15" ht="14.45" x14ac:dyDescent="0.3">
      <c r="A6" t="s">
        <v>27</v>
      </c>
      <c r="B6" s="4">
        <v>24</v>
      </c>
      <c r="C6" s="4">
        <v>12</v>
      </c>
      <c r="D6" s="8">
        <f t="shared" si="0"/>
        <v>0.5</v>
      </c>
      <c r="E6" s="7">
        <f t="shared" si="1"/>
        <v>10</v>
      </c>
      <c r="F6" s="6"/>
      <c r="G6" s="6"/>
      <c r="H6" s="6"/>
      <c r="I6" s="3"/>
      <c r="J6" s="3"/>
      <c r="K6" s="7"/>
      <c r="L6" s="7"/>
      <c r="M6" s="7"/>
      <c r="N6" s="7"/>
      <c r="O6" s="7"/>
    </row>
    <row r="7" spans="1:15" ht="14.45" x14ac:dyDescent="0.3">
      <c r="A7" t="s">
        <v>28</v>
      </c>
      <c r="B7" s="4">
        <v>22</v>
      </c>
      <c r="C7" s="4">
        <v>12</v>
      </c>
      <c r="D7" s="8">
        <f t="shared" si="0"/>
        <v>0.54545454545454541</v>
      </c>
      <c r="E7" s="7">
        <f t="shared" si="1"/>
        <v>9</v>
      </c>
      <c r="F7" s="6"/>
      <c r="G7" s="6"/>
      <c r="H7" s="6"/>
      <c r="I7" s="3"/>
      <c r="J7" s="7"/>
      <c r="K7" s="7"/>
      <c r="L7" s="7"/>
      <c r="M7" s="7"/>
      <c r="N7" s="7"/>
      <c r="O7" s="7"/>
    </row>
    <row r="8" spans="1:15" ht="14.45" x14ac:dyDescent="0.3">
      <c r="A8" t="s">
        <v>29</v>
      </c>
      <c r="B8" s="4">
        <v>21</v>
      </c>
      <c r="C8" s="4">
        <v>12</v>
      </c>
      <c r="D8" s="8">
        <f t="shared" si="0"/>
        <v>0.5714285714285714</v>
      </c>
      <c r="E8" s="7">
        <f t="shared" si="1"/>
        <v>9</v>
      </c>
      <c r="F8" s="6"/>
      <c r="G8" s="6"/>
      <c r="H8" s="6"/>
      <c r="I8" s="3"/>
      <c r="J8" s="7"/>
      <c r="K8" s="7"/>
      <c r="L8" s="7"/>
      <c r="M8" s="7"/>
      <c r="N8" s="7"/>
      <c r="O8" s="7"/>
    </row>
    <row r="9" spans="1:15" ht="14.45" x14ac:dyDescent="0.3">
      <c r="A9" s="4"/>
      <c r="B9" s="4">
        <f>SUM(B3:B8)</f>
        <v>176</v>
      </c>
      <c r="C9" s="6">
        <v>0</v>
      </c>
      <c r="D9" s="6"/>
      <c r="E9" s="7"/>
      <c r="F9" s="21" t="str">
        <f>E42&amp;" Races"</f>
        <v>79 Races</v>
      </c>
      <c r="G9" s="6"/>
      <c r="H9" s="6"/>
      <c r="I9" s="7"/>
      <c r="J9" s="7"/>
      <c r="K9" s="7"/>
      <c r="L9" s="7"/>
      <c r="M9" s="7"/>
      <c r="N9" s="7"/>
      <c r="O9" s="7"/>
    </row>
    <row r="10" spans="1:15" ht="14.45" x14ac:dyDescent="0.3">
      <c r="A10" s="9" t="s">
        <v>36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x14ac:dyDescent="0.25">
      <c r="A11" s="35" t="s">
        <v>0</v>
      </c>
      <c r="B11" s="35" t="s">
        <v>12</v>
      </c>
      <c r="C11" s="10" t="s">
        <v>13</v>
      </c>
      <c r="D11" s="36" t="s">
        <v>14</v>
      </c>
      <c r="E11" s="35" t="s">
        <v>15</v>
      </c>
      <c r="F11" s="35"/>
      <c r="G11" s="36" t="s">
        <v>16</v>
      </c>
      <c r="H11" s="10" t="s">
        <v>17</v>
      </c>
      <c r="I11" s="11">
        <v>4.1666666666666666E-3</v>
      </c>
      <c r="J11" s="11">
        <v>4.8611111111111112E-3</v>
      </c>
      <c r="K11" s="11">
        <v>5.5555555555555558E-3</v>
      </c>
      <c r="L11" s="11">
        <v>6.2500000000000003E-3</v>
      </c>
      <c r="M11" s="11">
        <v>6.9444444444444441E-3</v>
      </c>
      <c r="N11" s="11">
        <v>7.6388888888888886E-3</v>
      </c>
      <c r="O11" s="11">
        <v>8.3333333333333332E-3</v>
      </c>
    </row>
    <row r="12" spans="1:15" x14ac:dyDescent="0.25">
      <c r="A12" s="35"/>
      <c r="B12" s="35"/>
      <c r="C12" s="12"/>
      <c r="D12" s="35"/>
      <c r="E12" s="10" t="s">
        <v>18</v>
      </c>
      <c r="F12" s="10" t="s">
        <v>19</v>
      </c>
      <c r="G12" s="35"/>
      <c r="H12" s="10" t="s">
        <v>20</v>
      </c>
      <c r="I12" s="11">
        <v>0.29166666666666669</v>
      </c>
      <c r="J12" s="11">
        <f t="shared" ref="J12:O12" si="2">$I$12</f>
        <v>0.29166666666666669</v>
      </c>
      <c r="K12" s="11">
        <f t="shared" si="2"/>
        <v>0.29166666666666669</v>
      </c>
      <c r="L12" s="11">
        <f t="shared" si="2"/>
        <v>0.29166666666666669</v>
      </c>
      <c r="M12" s="11">
        <f t="shared" si="2"/>
        <v>0.29166666666666669</v>
      </c>
      <c r="N12" s="11">
        <f t="shared" si="2"/>
        <v>0.29166666666666669</v>
      </c>
      <c r="O12" s="11">
        <f t="shared" si="2"/>
        <v>0.29166666666666669</v>
      </c>
    </row>
    <row r="13" spans="1:15" ht="14.45" x14ac:dyDescent="0.3">
      <c r="A13" s="13" t="s">
        <v>37</v>
      </c>
      <c r="B13" s="13" t="s">
        <v>31</v>
      </c>
      <c r="C13" s="14">
        <v>31</v>
      </c>
      <c r="D13" s="14">
        <v>6</v>
      </c>
      <c r="E13" s="14">
        <v>6</v>
      </c>
      <c r="F13" s="14"/>
      <c r="G13" s="14">
        <v>0</v>
      </c>
      <c r="H13" s="14"/>
      <c r="I13" s="15">
        <f t="shared" ref="I13:O28" si="3">I12+$E13*I$11</f>
        <v>0.31666666666666671</v>
      </c>
      <c r="J13" s="15">
        <f t="shared" si="3"/>
        <v>0.32083333333333336</v>
      </c>
      <c r="K13" s="15">
        <f t="shared" si="3"/>
        <v>0.32500000000000001</v>
      </c>
      <c r="L13" s="15">
        <f t="shared" si="3"/>
        <v>0.32916666666666672</v>
      </c>
      <c r="M13" s="15">
        <f t="shared" si="3"/>
        <v>0.33333333333333337</v>
      </c>
      <c r="N13" s="15">
        <f t="shared" si="3"/>
        <v>0.33750000000000002</v>
      </c>
      <c r="O13" s="15">
        <f t="shared" si="3"/>
        <v>0.34166666666666667</v>
      </c>
    </row>
    <row r="14" spans="1:15" ht="14.45" x14ac:dyDescent="0.3">
      <c r="A14" s="13" t="s">
        <v>38</v>
      </c>
      <c r="B14" s="13" t="s">
        <v>31</v>
      </c>
      <c r="C14" s="14">
        <v>40</v>
      </c>
      <c r="D14" s="14">
        <v>6</v>
      </c>
      <c r="E14" s="14">
        <v>7</v>
      </c>
      <c r="F14" s="14"/>
      <c r="G14" s="14">
        <v>0</v>
      </c>
      <c r="H14" s="14"/>
      <c r="I14" s="15">
        <f t="shared" si="3"/>
        <v>0.34583333333333338</v>
      </c>
      <c r="J14" s="15">
        <f t="shared" si="3"/>
        <v>0.35486111111111113</v>
      </c>
      <c r="K14" s="15">
        <f t="shared" si="3"/>
        <v>0.36388888888888893</v>
      </c>
      <c r="L14" s="15">
        <f t="shared" si="3"/>
        <v>0.37291666666666673</v>
      </c>
      <c r="M14" s="15">
        <f t="shared" si="3"/>
        <v>0.38194444444444448</v>
      </c>
      <c r="N14" s="15">
        <f t="shared" si="3"/>
        <v>0.39097222222222222</v>
      </c>
      <c r="O14" s="15">
        <f t="shared" si="3"/>
        <v>0.4</v>
      </c>
    </row>
    <row r="15" spans="1:15" ht="14.45" x14ac:dyDescent="0.3">
      <c r="A15" s="13" t="s">
        <v>37</v>
      </c>
      <c r="B15" s="13" t="s">
        <v>32</v>
      </c>
      <c r="C15" s="14">
        <v>31</v>
      </c>
      <c r="D15" s="14">
        <v>6</v>
      </c>
      <c r="E15" s="14">
        <v>6</v>
      </c>
      <c r="F15" s="14"/>
      <c r="G15" s="14">
        <v>13</v>
      </c>
      <c r="H15" s="14"/>
      <c r="I15" s="15">
        <f t="shared" si="3"/>
        <v>0.3708333333333334</v>
      </c>
      <c r="J15" s="15">
        <f t="shared" si="3"/>
        <v>0.3840277777777778</v>
      </c>
      <c r="K15" s="15">
        <f t="shared" si="3"/>
        <v>0.39722222222222225</v>
      </c>
      <c r="L15" s="15">
        <f t="shared" si="3"/>
        <v>0.41041666666666676</v>
      </c>
      <c r="M15" s="15">
        <f t="shared" si="3"/>
        <v>0.42361111111111116</v>
      </c>
      <c r="N15" s="15">
        <f t="shared" si="3"/>
        <v>0.43680555555555556</v>
      </c>
      <c r="O15" s="15">
        <f t="shared" si="3"/>
        <v>0.45</v>
      </c>
    </row>
    <row r="16" spans="1:15" ht="14.45" x14ac:dyDescent="0.3">
      <c r="A16" s="13" t="s">
        <v>38</v>
      </c>
      <c r="B16" s="13" t="s">
        <v>32</v>
      </c>
      <c r="C16" s="14">
        <v>40</v>
      </c>
      <c r="D16" s="14">
        <v>6</v>
      </c>
      <c r="E16" s="14">
        <v>7</v>
      </c>
      <c r="F16" s="14"/>
      <c r="G16" s="14">
        <v>16</v>
      </c>
      <c r="H16" s="14"/>
      <c r="I16" s="15">
        <f t="shared" si="3"/>
        <v>0.40000000000000008</v>
      </c>
      <c r="J16" s="15">
        <f t="shared" si="3"/>
        <v>0.41805555555555557</v>
      </c>
      <c r="K16" s="15">
        <f t="shared" si="3"/>
        <v>0.43611111111111112</v>
      </c>
      <c r="L16" s="15">
        <f t="shared" si="3"/>
        <v>0.45416666666666677</v>
      </c>
      <c r="M16" s="15">
        <f t="shared" si="3"/>
        <v>0.47222222222222227</v>
      </c>
      <c r="N16" s="15">
        <f t="shared" si="3"/>
        <v>0.49027777777777776</v>
      </c>
      <c r="O16" s="15">
        <f t="shared" si="3"/>
        <v>0.5083333333333333</v>
      </c>
    </row>
    <row r="17" spans="1:15" ht="14.45" x14ac:dyDescent="0.3">
      <c r="A17" s="13" t="s">
        <v>37</v>
      </c>
      <c r="B17" s="13" t="s">
        <v>33</v>
      </c>
      <c r="C17" s="14">
        <f>C15-G15</f>
        <v>18</v>
      </c>
      <c r="D17" s="14">
        <v>6</v>
      </c>
      <c r="E17" s="14">
        <v>3</v>
      </c>
      <c r="F17" s="14"/>
      <c r="G17" s="14">
        <v>11</v>
      </c>
      <c r="H17" s="14">
        <f>G17+G15</f>
        <v>24</v>
      </c>
      <c r="I17" s="15">
        <f t="shared" si="3"/>
        <v>0.41250000000000009</v>
      </c>
      <c r="J17" s="15">
        <f t="shared" si="3"/>
        <v>0.43263888888888891</v>
      </c>
      <c r="K17" s="15">
        <f t="shared" si="3"/>
        <v>0.45277777777777778</v>
      </c>
      <c r="L17" s="15">
        <f t="shared" si="3"/>
        <v>0.47291666666666676</v>
      </c>
      <c r="M17" s="15">
        <f t="shared" si="3"/>
        <v>0.49305555555555558</v>
      </c>
      <c r="N17" s="15">
        <f t="shared" si="3"/>
        <v>0.5131944444444444</v>
      </c>
      <c r="O17" s="15">
        <f t="shared" si="3"/>
        <v>0.53333333333333333</v>
      </c>
    </row>
    <row r="18" spans="1:15" ht="14.45" x14ac:dyDescent="0.3">
      <c r="A18" s="13" t="s">
        <v>38</v>
      </c>
      <c r="B18" s="13" t="s">
        <v>33</v>
      </c>
      <c r="C18" s="14">
        <f>C16-G16</f>
        <v>24</v>
      </c>
      <c r="D18" s="14">
        <v>6</v>
      </c>
      <c r="E18" s="14">
        <v>4</v>
      </c>
      <c r="F18" s="14"/>
      <c r="G18" s="14">
        <v>8</v>
      </c>
      <c r="H18" s="14">
        <f>G18+G16</f>
        <v>24</v>
      </c>
      <c r="I18" s="15">
        <f t="shared" si="3"/>
        <v>0.42916666666666675</v>
      </c>
      <c r="J18" s="15">
        <f t="shared" si="3"/>
        <v>0.45208333333333334</v>
      </c>
      <c r="K18" s="15">
        <f t="shared" si="3"/>
        <v>0.47499999999999998</v>
      </c>
      <c r="L18" s="15">
        <f t="shared" si="3"/>
        <v>0.49791666666666679</v>
      </c>
      <c r="M18" s="15">
        <f t="shared" si="3"/>
        <v>0.52083333333333337</v>
      </c>
      <c r="N18" s="15">
        <f t="shared" si="3"/>
        <v>0.54374999999999996</v>
      </c>
      <c r="O18" s="15">
        <f t="shared" si="3"/>
        <v>0.56666666666666665</v>
      </c>
    </row>
    <row r="19" spans="1:15" ht="14.45" x14ac:dyDescent="0.3">
      <c r="A19" s="13" t="s">
        <v>39</v>
      </c>
      <c r="B19" s="13"/>
      <c r="C19" s="14">
        <v>36</v>
      </c>
      <c r="D19" s="14">
        <v>6</v>
      </c>
      <c r="E19" s="14">
        <v>6</v>
      </c>
      <c r="F19" s="14"/>
      <c r="G19" s="14"/>
      <c r="H19" s="14"/>
      <c r="I19" s="15">
        <f t="shared" si="3"/>
        <v>0.45416666666666677</v>
      </c>
      <c r="J19" s="15">
        <f t="shared" si="3"/>
        <v>0.48125000000000001</v>
      </c>
      <c r="K19" s="15">
        <f t="shared" si="3"/>
        <v>0.5083333333333333</v>
      </c>
      <c r="L19" s="15">
        <f t="shared" si="3"/>
        <v>0.53541666666666676</v>
      </c>
      <c r="M19" s="15">
        <f t="shared" si="3"/>
        <v>0.5625</v>
      </c>
      <c r="N19" s="15">
        <f t="shared" si="3"/>
        <v>0.58958333333333324</v>
      </c>
      <c r="O19" s="15">
        <f t="shared" si="3"/>
        <v>0.6166666666666667</v>
      </c>
    </row>
    <row r="20" spans="1:15" ht="14.45" x14ac:dyDescent="0.3">
      <c r="A20" s="13" t="s">
        <v>40</v>
      </c>
      <c r="B20" s="13"/>
      <c r="C20" s="14">
        <v>36</v>
      </c>
      <c r="D20" s="14">
        <v>6</v>
      </c>
      <c r="E20" s="14">
        <v>6</v>
      </c>
      <c r="F20" s="14"/>
      <c r="G20" s="14"/>
      <c r="H20" s="14"/>
      <c r="I20" s="15">
        <f t="shared" si="3"/>
        <v>0.4791666666666668</v>
      </c>
      <c r="J20" s="15">
        <f t="shared" si="3"/>
        <v>0.51041666666666663</v>
      </c>
      <c r="K20" s="15">
        <f t="shared" si="3"/>
        <v>0.54166666666666663</v>
      </c>
      <c r="L20" s="15">
        <f t="shared" si="3"/>
        <v>0.57291666666666674</v>
      </c>
      <c r="M20" s="15">
        <f t="shared" si="3"/>
        <v>0.60416666666666663</v>
      </c>
      <c r="N20" s="15">
        <f t="shared" si="3"/>
        <v>0.63541666666666652</v>
      </c>
      <c r="O20" s="15">
        <f t="shared" si="3"/>
        <v>0.66666666666666674</v>
      </c>
    </row>
    <row r="21" spans="1:15" ht="14.45" x14ac:dyDescent="0.3">
      <c r="A21" s="13" t="s">
        <v>37</v>
      </c>
      <c r="B21" s="13" t="s">
        <v>34</v>
      </c>
      <c r="C21" s="14">
        <v>24</v>
      </c>
      <c r="D21" s="14">
        <v>6</v>
      </c>
      <c r="E21" s="14">
        <v>3</v>
      </c>
      <c r="F21" s="14"/>
      <c r="G21" s="14">
        <v>4</v>
      </c>
      <c r="H21" s="14">
        <f>(E21+F21)*G21</f>
        <v>12</v>
      </c>
      <c r="I21" s="15">
        <f t="shared" si="3"/>
        <v>0.49166666666666681</v>
      </c>
      <c r="J21" s="15">
        <f t="shared" si="3"/>
        <v>0.52499999999999991</v>
      </c>
      <c r="K21" s="15">
        <f t="shared" si="3"/>
        <v>0.55833333333333335</v>
      </c>
      <c r="L21" s="15">
        <f t="shared" si="3"/>
        <v>0.59166666666666679</v>
      </c>
      <c r="M21" s="15">
        <f t="shared" si="3"/>
        <v>0.625</v>
      </c>
      <c r="N21" s="15">
        <f t="shared" si="3"/>
        <v>0.65833333333333321</v>
      </c>
      <c r="O21" s="15">
        <f t="shared" si="3"/>
        <v>0.69166666666666676</v>
      </c>
    </row>
    <row r="22" spans="1:15" ht="14.45" x14ac:dyDescent="0.3">
      <c r="A22" s="13" t="s">
        <v>38</v>
      </c>
      <c r="B22" s="13" t="s">
        <v>34</v>
      </c>
      <c r="C22" s="14">
        <v>24</v>
      </c>
      <c r="D22" s="14">
        <v>6</v>
      </c>
      <c r="E22" s="14">
        <v>3</v>
      </c>
      <c r="F22" s="14"/>
      <c r="G22" s="14">
        <v>4</v>
      </c>
      <c r="H22" s="14">
        <f>(E22+F22)*G22</f>
        <v>12</v>
      </c>
      <c r="I22" s="15">
        <f t="shared" si="3"/>
        <v>0.50416666666666676</v>
      </c>
      <c r="J22" s="15">
        <f t="shared" si="3"/>
        <v>0.53958333333333319</v>
      </c>
      <c r="K22" s="15">
        <f t="shared" si="3"/>
        <v>0.57500000000000007</v>
      </c>
      <c r="L22" s="15">
        <f t="shared" si="3"/>
        <v>0.61041666666666683</v>
      </c>
      <c r="M22" s="15">
        <f t="shared" si="3"/>
        <v>0.64583333333333337</v>
      </c>
      <c r="N22" s="15">
        <f t="shared" si="3"/>
        <v>0.68124999999999991</v>
      </c>
      <c r="O22" s="15">
        <f t="shared" si="3"/>
        <v>0.71666666666666679</v>
      </c>
    </row>
    <row r="23" spans="1:15" ht="14.45" x14ac:dyDescent="0.3">
      <c r="A23" s="13" t="s">
        <v>37</v>
      </c>
      <c r="B23" s="13" t="s">
        <v>35</v>
      </c>
      <c r="C23" s="14">
        <v>12</v>
      </c>
      <c r="D23" s="14">
        <v>6</v>
      </c>
      <c r="E23" s="14">
        <v>2</v>
      </c>
      <c r="F23" s="14"/>
      <c r="G23" s="14">
        <v>4</v>
      </c>
      <c r="H23" s="14">
        <f>(E23+F23)*G23</f>
        <v>8</v>
      </c>
      <c r="I23" s="15">
        <f t="shared" si="3"/>
        <v>0.51250000000000007</v>
      </c>
      <c r="J23" s="15">
        <f t="shared" si="3"/>
        <v>0.54930555555555538</v>
      </c>
      <c r="K23" s="15">
        <f t="shared" si="3"/>
        <v>0.58611111111111114</v>
      </c>
      <c r="L23" s="15">
        <f t="shared" si="3"/>
        <v>0.62291666666666679</v>
      </c>
      <c r="M23" s="15">
        <f t="shared" si="3"/>
        <v>0.65972222222222221</v>
      </c>
      <c r="N23" s="15">
        <f t="shared" si="3"/>
        <v>0.69652777777777763</v>
      </c>
      <c r="O23" s="15">
        <f t="shared" si="3"/>
        <v>0.7333333333333335</v>
      </c>
    </row>
    <row r="24" spans="1:15" ht="14.45" x14ac:dyDescent="0.3">
      <c r="A24" s="13" t="s">
        <v>38</v>
      </c>
      <c r="B24" s="13" t="s">
        <v>35</v>
      </c>
      <c r="C24" s="14">
        <v>12</v>
      </c>
      <c r="D24" s="14">
        <v>6</v>
      </c>
      <c r="E24" s="14">
        <v>2</v>
      </c>
      <c r="F24" s="14"/>
      <c r="G24" s="16">
        <v>4</v>
      </c>
      <c r="H24" s="16">
        <f>(E24+F24)*G24</f>
        <v>8</v>
      </c>
      <c r="I24" s="15">
        <f t="shared" si="3"/>
        <v>0.52083333333333337</v>
      </c>
      <c r="J24" s="15">
        <f t="shared" si="3"/>
        <v>0.55902777777777757</v>
      </c>
      <c r="K24" s="15">
        <f t="shared" si="3"/>
        <v>0.59722222222222221</v>
      </c>
      <c r="L24" s="15">
        <f t="shared" si="3"/>
        <v>0.63541666666666674</v>
      </c>
      <c r="M24" s="15">
        <f t="shared" si="3"/>
        <v>0.67361111111111105</v>
      </c>
      <c r="N24" s="15">
        <f t="shared" si="3"/>
        <v>0.71180555555555536</v>
      </c>
      <c r="O24" s="15">
        <f t="shared" si="3"/>
        <v>0.75000000000000022</v>
      </c>
    </row>
    <row r="25" spans="1:15" ht="14.45" x14ac:dyDescent="0.3">
      <c r="A25" s="13"/>
      <c r="B25" s="13"/>
      <c r="C25" s="14"/>
      <c r="D25" s="14"/>
      <c r="E25" s="14"/>
      <c r="F25" s="14"/>
      <c r="G25" s="16"/>
      <c r="H25" s="16"/>
      <c r="I25" s="15">
        <f t="shared" si="3"/>
        <v>0.52083333333333337</v>
      </c>
      <c r="J25" s="15">
        <f t="shared" si="3"/>
        <v>0.55902777777777757</v>
      </c>
      <c r="K25" s="15">
        <f t="shared" si="3"/>
        <v>0.59722222222222221</v>
      </c>
      <c r="L25" s="15">
        <f t="shared" si="3"/>
        <v>0.63541666666666674</v>
      </c>
      <c r="M25" s="15">
        <f t="shared" si="3"/>
        <v>0.67361111111111105</v>
      </c>
      <c r="N25" s="15">
        <f t="shared" si="3"/>
        <v>0.71180555555555536</v>
      </c>
      <c r="O25" s="15">
        <f t="shared" si="3"/>
        <v>0.75000000000000022</v>
      </c>
    </row>
    <row r="26" spans="1:15" ht="14.45" x14ac:dyDescent="0.3">
      <c r="A26" s="17"/>
      <c r="B26" s="17"/>
      <c r="C26" s="16"/>
      <c r="D26" s="16"/>
      <c r="E26" s="14"/>
      <c r="F26" s="14"/>
      <c r="G26" s="16"/>
      <c r="H26" s="16"/>
      <c r="I26" s="15">
        <f t="shared" si="3"/>
        <v>0.52083333333333337</v>
      </c>
      <c r="J26" s="15">
        <f t="shared" si="3"/>
        <v>0.55902777777777757</v>
      </c>
      <c r="K26" s="15">
        <f t="shared" si="3"/>
        <v>0.59722222222222221</v>
      </c>
      <c r="L26" s="15">
        <f t="shared" si="3"/>
        <v>0.63541666666666674</v>
      </c>
      <c r="M26" s="15">
        <f t="shared" si="3"/>
        <v>0.67361111111111105</v>
      </c>
      <c r="N26" s="15">
        <f t="shared" si="3"/>
        <v>0.71180555555555536</v>
      </c>
      <c r="O26" s="15">
        <f t="shared" si="3"/>
        <v>0.75000000000000022</v>
      </c>
    </row>
    <row r="27" spans="1:15" ht="14.45" x14ac:dyDescent="0.3">
      <c r="A27" s="13" t="s">
        <v>28</v>
      </c>
      <c r="B27" s="13" t="s">
        <v>31</v>
      </c>
      <c r="C27" s="14">
        <v>22</v>
      </c>
      <c r="D27" s="14">
        <v>6</v>
      </c>
      <c r="E27" s="16">
        <v>4</v>
      </c>
      <c r="F27" s="16"/>
      <c r="G27" s="16"/>
      <c r="H27" s="16"/>
      <c r="I27" s="15">
        <f t="shared" si="3"/>
        <v>0.53750000000000009</v>
      </c>
      <c r="J27" s="15">
        <f t="shared" si="3"/>
        <v>0.57847222222222205</v>
      </c>
      <c r="K27" s="15">
        <f t="shared" si="3"/>
        <v>0.61944444444444446</v>
      </c>
      <c r="L27" s="15">
        <f t="shared" si="3"/>
        <v>0.66041666666666676</v>
      </c>
      <c r="M27" s="15">
        <f t="shared" si="3"/>
        <v>0.70138888888888884</v>
      </c>
      <c r="N27" s="15">
        <f t="shared" si="3"/>
        <v>0.74236111111111092</v>
      </c>
      <c r="O27" s="15">
        <f t="shared" si="3"/>
        <v>0.78333333333333355</v>
      </c>
    </row>
    <row r="28" spans="1:15" ht="14.45" x14ac:dyDescent="0.3">
      <c r="A28" s="13" t="s">
        <v>29</v>
      </c>
      <c r="B28" s="13" t="s">
        <v>31</v>
      </c>
      <c r="C28" s="14">
        <v>21</v>
      </c>
      <c r="D28" s="14">
        <v>6</v>
      </c>
      <c r="E28" s="14">
        <v>4</v>
      </c>
      <c r="F28" s="14"/>
      <c r="G28" s="14"/>
      <c r="H28" s="14"/>
      <c r="I28" s="15">
        <f t="shared" si="3"/>
        <v>0.55416666666666681</v>
      </c>
      <c r="J28" s="15">
        <f t="shared" si="3"/>
        <v>0.59791666666666654</v>
      </c>
      <c r="K28" s="15">
        <f t="shared" si="3"/>
        <v>0.64166666666666672</v>
      </c>
      <c r="L28" s="15">
        <f t="shared" si="3"/>
        <v>0.68541666666666679</v>
      </c>
      <c r="M28" s="15">
        <f t="shared" si="3"/>
        <v>0.72916666666666663</v>
      </c>
      <c r="N28" s="15">
        <f t="shared" si="3"/>
        <v>0.77291666666666647</v>
      </c>
      <c r="O28" s="15">
        <f t="shared" si="3"/>
        <v>0.81666666666666687</v>
      </c>
    </row>
    <row r="29" spans="1:15" ht="14.45" x14ac:dyDescent="0.3">
      <c r="A29" s="13" t="s">
        <v>28</v>
      </c>
      <c r="B29" s="13" t="s">
        <v>32</v>
      </c>
      <c r="C29" s="14">
        <v>22</v>
      </c>
      <c r="D29" s="14">
        <v>6</v>
      </c>
      <c r="E29" s="14">
        <v>4</v>
      </c>
      <c r="F29" s="14"/>
      <c r="G29" s="14">
        <v>10</v>
      </c>
      <c r="H29" s="14"/>
      <c r="I29" s="15">
        <f t="shared" ref="I29:O41" si="4">I28+$E29*I$11</f>
        <v>0.57083333333333353</v>
      </c>
      <c r="J29" s="15">
        <f t="shared" si="4"/>
        <v>0.61736111111111103</v>
      </c>
      <c r="K29" s="15">
        <f t="shared" si="4"/>
        <v>0.66388888888888897</v>
      </c>
      <c r="L29" s="15">
        <f t="shared" si="4"/>
        <v>0.71041666666666681</v>
      </c>
      <c r="M29" s="15">
        <f t="shared" si="4"/>
        <v>0.75694444444444442</v>
      </c>
      <c r="N29" s="15">
        <f t="shared" si="4"/>
        <v>0.80347222222222203</v>
      </c>
      <c r="O29" s="15">
        <f t="shared" si="4"/>
        <v>0.8500000000000002</v>
      </c>
    </row>
    <row r="30" spans="1:15" ht="14.45" x14ac:dyDescent="0.3">
      <c r="A30" s="13" t="s">
        <v>29</v>
      </c>
      <c r="B30" s="13" t="s">
        <v>32</v>
      </c>
      <c r="C30" s="14">
        <v>21</v>
      </c>
      <c r="D30" s="14">
        <v>6</v>
      </c>
      <c r="E30" s="14">
        <v>4</v>
      </c>
      <c r="F30" s="14"/>
      <c r="G30" s="14">
        <v>9</v>
      </c>
      <c r="H30" s="14"/>
      <c r="I30" s="15">
        <f t="shared" si="4"/>
        <v>0.58750000000000024</v>
      </c>
      <c r="J30" s="15">
        <f t="shared" si="4"/>
        <v>0.63680555555555551</v>
      </c>
      <c r="K30" s="15">
        <f t="shared" si="4"/>
        <v>0.68611111111111123</v>
      </c>
      <c r="L30" s="15">
        <f t="shared" si="4"/>
        <v>0.73541666666666683</v>
      </c>
      <c r="M30" s="15">
        <f t="shared" si="4"/>
        <v>0.78472222222222221</v>
      </c>
      <c r="N30" s="15">
        <f t="shared" si="4"/>
        <v>0.83402777777777759</v>
      </c>
      <c r="O30" s="15">
        <f t="shared" si="4"/>
        <v>0.88333333333333353</v>
      </c>
    </row>
    <row r="31" spans="1:15" ht="14.45" x14ac:dyDescent="0.3">
      <c r="A31" s="13" t="s">
        <v>28</v>
      </c>
      <c r="B31" s="13" t="s">
        <v>33</v>
      </c>
      <c r="C31" s="14">
        <f>C29-G29</f>
        <v>12</v>
      </c>
      <c r="D31" s="14">
        <v>6</v>
      </c>
      <c r="E31" s="14">
        <v>2</v>
      </c>
      <c r="F31" s="14"/>
      <c r="G31" s="14">
        <v>2</v>
      </c>
      <c r="H31" s="14">
        <f>G29+G31</f>
        <v>12</v>
      </c>
      <c r="I31" s="15">
        <f t="shared" si="4"/>
        <v>0.59583333333333355</v>
      </c>
      <c r="J31" s="15">
        <f t="shared" si="4"/>
        <v>0.6465277777777777</v>
      </c>
      <c r="K31" s="15">
        <f t="shared" si="4"/>
        <v>0.6972222222222223</v>
      </c>
      <c r="L31" s="15">
        <f t="shared" si="4"/>
        <v>0.74791666666666679</v>
      </c>
      <c r="M31" s="15">
        <f t="shared" si="4"/>
        <v>0.79861111111111105</v>
      </c>
      <c r="N31" s="15">
        <f t="shared" si="4"/>
        <v>0.84930555555555531</v>
      </c>
      <c r="O31" s="15">
        <f t="shared" si="4"/>
        <v>0.90000000000000024</v>
      </c>
    </row>
    <row r="32" spans="1:15" ht="14.45" x14ac:dyDescent="0.3">
      <c r="A32" s="13" t="s">
        <v>29</v>
      </c>
      <c r="B32" s="13" t="s">
        <v>33</v>
      </c>
      <c r="C32" s="14">
        <f>C30-G30</f>
        <v>12</v>
      </c>
      <c r="D32" s="14">
        <v>6</v>
      </c>
      <c r="E32" s="14">
        <v>2</v>
      </c>
      <c r="F32" s="14"/>
      <c r="G32" s="14">
        <v>3</v>
      </c>
      <c r="H32" s="14">
        <f>G30+G32</f>
        <v>12</v>
      </c>
      <c r="I32" s="15">
        <f t="shared" si="4"/>
        <v>0.60416666666666685</v>
      </c>
      <c r="J32" s="15">
        <f t="shared" si="4"/>
        <v>0.65624999999999989</v>
      </c>
      <c r="K32" s="15">
        <f t="shared" si="4"/>
        <v>0.70833333333333337</v>
      </c>
      <c r="L32" s="15">
        <f t="shared" si="4"/>
        <v>0.76041666666666674</v>
      </c>
      <c r="M32" s="15">
        <f t="shared" si="4"/>
        <v>0.81249999999999989</v>
      </c>
      <c r="N32" s="15">
        <f t="shared" si="4"/>
        <v>0.86458333333333304</v>
      </c>
      <c r="O32" s="15">
        <f t="shared" si="4"/>
        <v>0.91666666666666696</v>
      </c>
    </row>
    <row r="33" spans="1:15" ht="14.45" x14ac:dyDescent="0.3">
      <c r="A33" s="13" t="s">
        <v>28</v>
      </c>
      <c r="B33" s="17" t="s">
        <v>34</v>
      </c>
      <c r="C33" s="14">
        <v>12</v>
      </c>
      <c r="D33" s="14">
        <v>6</v>
      </c>
      <c r="E33" s="14">
        <v>2</v>
      </c>
      <c r="F33" s="14"/>
      <c r="G33" s="14">
        <v>4</v>
      </c>
      <c r="H33" s="14">
        <f t="shared" ref="H33:H38" si="5">(E33+F33)*G33</f>
        <v>8</v>
      </c>
      <c r="I33" s="15">
        <f t="shared" si="4"/>
        <v>0.61250000000000016</v>
      </c>
      <c r="J33" s="15">
        <f t="shared" si="4"/>
        <v>0.66597222222222208</v>
      </c>
      <c r="K33" s="15">
        <f t="shared" si="4"/>
        <v>0.71944444444444444</v>
      </c>
      <c r="L33" s="15">
        <f t="shared" si="4"/>
        <v>0.7729166666666667</v>
      </c>
      <c r="M33" s="15">
        <f t="shared" si="4"/>
        <v>0.82638888888888873</v>
      </c>
      <c r="N33" s="15">
        <f t="shared" si="4"/>
        <v>0.87986111111111076</v>
      </c>
      <c r="O33" s="15">
        <f t="shared" si="4"/>
        <v>0.93333333333333368</v>
      </c>
    </row>
    <row r="34" spans="1:15" x14ac:dyDescent="0.25">
      <c r="A34" s="13" t="s">
        <v>29</v>
      </c>
      <c r="B34" s="13" t="s">
        <v>34</v>
      </c>
      <c r="C34" s="14">
        <v>12</v>
      </c>
      <c r="D34" s="14">
        <v>6</v>
      </c>
      <c r="E34" s="14">
        <v>2</v>
      </c>
      <c r="F34" s="14"/>
      <c r="G34" s="14">
        <v>4</v>
      </c>
      <c r="H34" s="14">
        <f t="shared" si="5"/>
        <v>8</v>
      </c>
      <c r="I34" s="15">
        <f t="shared" si="4"/>
        <v>0.62083333333333346</v>
      </c>
      <c r="J34" s="15">
        <f t="shared" si="4"/>
        <v>0.67569444444444426</v>
      </c>
      <c r="K34" s="15">
        <f t="shared" si="4"/>
        <v>0.73055555555555551</v>
      </c>
      <c r="L34" s="15">
        <f t="shared" si="4"/>
        <v>0.78541666666666665</v>
      </c>
      <c r="M34" s="15">
        <f t="shared" si="4"/>
        <v>0.84027777777777757</v>
      </c>
      <c r="N34" s="15">
        <f t="shared" si="4"/>
        <v>0.89513888888888848</v>
      </c>
      <c r="O34" s="15">
        <f t="shared" si="4"/>
        <v>0.9500000000000004</v>
      </c>
    </row>
    <row r="35" spans="1:15" x14ac:dyDescent="0.25">
      <c r="A35" s="13"/>
      <c r="B35" s="13"/>
      <c r="C35" s="14"/>
      <c r="D35" s="14"/>
      <c r="E35" s="14"/>
      <c r="F35" s="14"/>
      <c r="G35" s="14"/>
      <c r="H35" s="14"/>
      <c r="I35" s="15">
        <f t="shared" si="4"/>
        <v>0.62083333333333346</v>
      </c>
      <c r="J35" s="15">
        <f t="shared" si="4"/>
        <v>0.67569444444444426</v>
      </c>
      <c r="K35" s="15">
        <f t="shared" si="4"/>
        <v>0.73055555555555551</v>
      </c>
      <c r="L35" s="15">
        <f t="shared" si="4"/>
        <v>0.78541666666666665</v>
      </c>
      <c r="M35" s="15">
        <f t="shared" si="4"/>
        <v>0.84027777777777757</v>
      </c>
      <c r="N35" s="15">
        <f t="shared" si="4"/>
        <v>0.89513888888888848</v>
      </c>
      <c r="O35" s="15">
        <f t="shared" si="4"/>
        <v>0.9500000000000004</v>
      </c>
    </row>
    <row r="36" spans="1:15" x14ac:dyDescent="0.25">
      <c r="A36" s="13"/>
      <c r="B36" s="13"/>
      <c r="C36" s="14"/>
      <c r="D36" s="14"/>
      <c r="E36" s="14"/>
      <c r="F36" s="14"/>
      <c r="G36" s="14"/>
      <c r="H36" s="14"/>
      <c r="I36" s="15">
        <f t="shared" si="4"/>
        <v>0.62083333333333346</v>
      </c>
      <c r="J36" s="15">
        <f t="shared" si="4"/>
        <v>0.67569444444444426</v>
      </c>
      <c r="K36" s="15">
        <f t="shared" si="4"/>
        <v>0.73055555555555551</v>
      </c>
      <c r="L36" s="15">
        <f t="shared" si="4"/>
        <v>0.78541666666666665</v>
      </c>
      <c r="M36" s="15">
        <f t="shared" si="4"/>
        <v>0.84027777777777757</v>
      </c>
      <c r="N36" s="15">
        <f t="shared" si="4"/>
        <v>0.89513888888888848</v>
      </c>
      <c r="O36" s="15">
        <f t="shared" si="4"/>
        <v>0.9500000000000004</v>
      </c>
    </row>
    <row r="37" spans="1:15" x14ac:dyDescent="0.25">
      <c r="A37" s="13"/>
      <c r="B37" s="13"/>
      <c r="C37" s="14"/>
      <c r="D37" s="14"/>
      <c r="E37" s="14"/>
      <c r="F37" s="14"/>
      <c r="G37" s="14"/>
      <c r="H37" s="14">
        <f t="shared" si="5"/>
        <v>0</v>
      </c>
      <c r="I37" s="15">
        <f t="shared" si="4"/>
        <v>0.62083333333333346</v>
      </c>
      <c r="J37" s="15">
        <f t="shared" si="4"/>
        <v>0.67569444444444426</v>
      </c>
      <c r="K37" s="15">
        <f t="shared" si="4"/>
        <v>0.73055555555555551</v>
      </c>
      <c r="L37" s="15">
        <f t="shared" si="4"/>
        <v>0.78541666666666665</v>
      </c>
      <c r="M37" s="15">
        <f t="shared" si="4"/>
        <v>0.84027777777777757</v>
      </c>
      <c r="N37" s="15">
        <f t="shared" si="4"/>
        <v>0.89513888888888848</v>
      </c>
      <c r="O37" s="15">
        <f t="shared" si="4"/>
        <v>0.9500000000000004</v>
      </c>
    </row>
    <row r="38" spans="1:15" x14ac:dyDescent="0.25">
      <c r="A38" s="17"/>
      <c r="B38" s="17"/>
      <c r="C38" s="14"/>
      <c r="D38" s="14"/>
      <c r="E38" s="14"/>
      <c r="F38" s="14"/>
      <c r="G38" s="14"/>
      <c r="H38" s="14">
        <f t="shared" si="5"/>
        <v>0</v>
      </c>
      <c r="I38" s="15">
        <f t="shared" si="4"/>
        <v>0.62083333333333346</v>
      </c>
      <c r="J38" s="15">
        <f t="shared" si="4"/>
        <v>0.67569444444444426</v>
      </c>
      <c r="K38" s="15">
        <f t="shared" si="4"/>
        <v>0.73055555555555551</v>
      </c>
      <c r="L38" s="15">
        <f t="shared" si="4"/>
        <v>0.78541666666666665</v>
      </c>
      <c r="M38" s="15">
        <f t="shared" si="4"/>
        <v>0.84027777777777757</v>
      </c>
      <c r="N38" s="15">
        <f t="shared" si="4"/>
        <v>0.89513888888888848</v>
      </c>
      <c r="O38" s="15">
        <f t="shared" si="4"/>
        <v>0.9500000000000004</v>
      </c>
    </row>
    <row r="39" spans="1:15" x14ac:dyDescent="0.25">
      <c r="A39" s="17"/>
      <c r="B39" s="17"/>
      <c r="C39" s="14"/>
      <c r="D39" s="14"/>
      <c r="E39" s="14"/>
      <c r="F39" s="14"/>
      <c r="G39" s="14"/>
      <c r="H39" s="14">
        <f>(E39+F39)*G39</f>
        <v>0</v>
      </c>
      <c r="I39" s="15">
        <f t="shared" si="4"/>
        <v>0.62083333333333346</v>
      </c>
      <c r="J39" s="15">
        <f t="shared" si="4"/>
        <v>0.67569444444444426</v>
      </c>
      <c r="K39" s="15">
        <f t="shared" si="4"/>
        <v>0.73055555555555551</v>
      </c>
      <c r="L39" s="15">
        <f t="shared" si="4"/>
        <v>0.78541666666666665</v>
      </c>
      <c r="M39" s="15">
        <f t="shared" si="4"/>
        <v>0.84027777777777757</v>
      </c>
      <c r="N39" s="15">
        <f t="shared" si="4"/>
        <v>0.89513888888888848</v>
      </c>
      <c r="O39" s="15">
        <f t="shared" si="4"/>
        <v>0.9500000000000004</v>
      </c>
    </row>
    <row r="40" spans="1:15" x14ac:dyDescent="0.25">
      <c r="A40" s="17"/>
      <c r="B40" s="17"/>
      <c r="C40" s="14"/>
      <c r="D40" s="14"/>
      <c r="E40" s="14"/>
      <c r="F40" s="14"/>
      <c r="G40" s="14"/>
      <c r="H40" s="14">
        <f>(E40+F40)*G40</f>
        <v>0</v>
      </c>
      <c r="I40" s="15">
        <f t="shared" si="4"/>
        <v>0.62083333333333346</v>
      </c>
      <c r="J40" s="15">
        <f t="shared" si="4"/>
        <v>0.67569444444444426</v>
      </c>
      <c r="K40" s="15">
        <f t="shared" si="4"/>
        <v>0.73055555555555551</v>
      </c>
      <c r="L40" s="15">
        <f t="shared" si="4"/>
        <v>0.78541666666666665</v>
      </c>
      <c r="M40" s="15">
        <f t="shared" si="4"/>
        <v>0.84027777777777757</v>
      </c>
      <c r="N40" s="15">
        <f t="shared" si="4"/>
        <v>0.89513888888888848</v>
      </c>
      <c r="O40" s="15">
        <f t="shared" si="4"/>
        <v>0.9500000000000004</v>
      </c>
    </row>
    <row r="41" spans="1:15" x14ac:dyDescent="0.25">
      <c r="A41" s="17"/>
      <c r="B41" s="17"/>
      <c r="C41" s="16"/>
      <c r="D41" s="16"/>
      <c r="E41" s="14"/>
      <c r="F41" s="14"/>
      <c r="G41" s="14"/>
      <c r="H41" s="14">
        <f>(E41+F41)*G41</f>
        <v>0</v>
      </c>
      <c r="I41" s="15">
        <f t="shared" si="4"/>
        <v>0.62083333333333346</v>
      </c>
      <c r="J41" s="15">
        <f t="shared" si="4"/>
        <v>0.67569444444444426</v>
      </c>
      <c r="K41" s="15">
        <f t="shared" si="4"/>
        <v>0.73055555555555551</v>
      </c>
      <c r="L41" s="15">
        <f t="shared" si="4"/>
        <v>0.78541666666666665</v>
      </c>
      <c r="M41" s="15">
        <f t="shared" si="4"/>
        <v>0.84027777777777757</v>
      </c>
      <c r="N41" s="15">
        <f t="shared" si="4"/>
        <v>0.89513888888888848</v>
      </c>
      <c r="O41" s="15">
        <f t="shared" si="4"/>
        <v>0.9500000000000004</v>
      </c>
    </row>
    <row r="42" spans="1:15" x14ac:dyDescent="0.25">
      <c r="A42" s="2"/>
      <c r="B42" s="2"/>
      <c r="C42" s="6"/>
      <c r="D42" s="6"/>
      <c r="E42" s="6">
        <f>SUM(E13:E41)</f>
        <v>79</v>
      </c>
      <c r="F42" s="6"/>
      <c r="G42" s="6"/>
      <c r="H42" s="6"/>
      <c r="I42" s="19"/>
      <c r="J42" s="19"/>
      <c r="K42" s="19"/>
      <c r="L42" s="19"/>
      <c r="M42" s="19"/>
      <c r="N42" s="19"/>
      <c r="O42" s="19"/>
    </row>
    <row r="43" spans="1:15" x14ac:dyDescent="0.25">
      <c r="A43" s="7"/>
      <c r="B43" s="7"/>
      <c r="C43" s="6"/>
      <c r="D43" s="6"/>
      <c r="E43" s="6"/>
      <c r="F43" s="6"/>
      <c r="G43" s="6"/>
      <c r="H43" s="6"/>
      <c r="I43" s="19"/>
      <c r="J43" s="19"/>
      <c r="K43" s="19"/>
      <c r="L43" s="19"/>
      <c r="M43" s="19"/>
      <c r="N43" s="19"/>
      <c r="O43" s="19"/>
    </row>
    <row r="44" spans="1:15" x14ac:dyDescent="0.25">
      <c r="A44" s="7"/>
      <c r="B44" s="7"/>
      <c r="C44" s="6"/>
      <c r="D44" s="6"/>
      <c r="E44" s="6"/>
      <c r="F44" s="6"/>
      <c r="G44" s="6"/>
      <c r="H44" s="6"/>
      <c r="I44" s="19"/>
      <c r="J44" s="19"/>
      <c r="K44" s="19"/>
      <c r="L44" s="19"/>
      <c r="M44" s="19"/>
      <c r="N44" s="19"/>
      <c r="O44" s="19"/>
    </row>
    <row r="45" spans="1:15" x14ac:dyDescent="0.25">
      <c r="A45" s="2"/>
      <c r="B45" s="2"/>
      <c r="C45" s="6"/>
      <c r="D45" s="6"/>
      <c r="E45" s="6"/>
      <c r="F45" s="6"/>
      <c r="G45" s="6"/>
      <c r="H45" s="6"/>
      <c r="I45" s="19"/>
      <c r="J45" s="19"/>
      <c r="K45" s="19"/>
      <c r="L45" s="19"/>
      <c r="M45" s="19"/>
      <c r="N45" s="19"/>
      <c r="O45" s="19"/>
    </row>
  </sheetData>
  <mergeCells count="5">
    <mergeCell ref="A11:A12"/>
    <mergeCell ref="B11:B12"/>
    <mergeCell ref="D11:D12"/>
    <mergeCell ref="E11:F11"/>
    <mergeCell ref="G11:G12"/>
  </mergeCells>
  <dataValidations count="1">
    <dataValidation type="list" allowBlank="1" showInputMessage="1" showErrorMessage="1" sqref="I12">
      <formula1>"7:00 am,7:30 am,8:00 am,8:30 am"</formula1>
    </dataValidation>
  </dataValidations>
  <pageMargins left="0.25" right="0.25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Masters Friday</vt:lpstr>
      <vt:lpstr>Res U23 Interstate Friday</vt:lpstr>
      <vt:lpstr>OM OW U23W U19 Test Match SAT</vt:lpstr>
      <vt:lpstr>Sunday (2 Areas)</vt:lpstr>
      <vt:lpstr>Sunday </vt:lpstr>
      <vt:lpstr>Reserves Friday (Hard)</vt:lpstr>
      <vt:lpstr>Saturday (Hard)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McDermott</dc:creator>
  <cp:lastModifiedBy>Perry Work</cp:lastModifiedBy>
  <dcterms:created xsi:type="dcterms:W3CDTF">2013-01-24T22:50:35Z</dcterms:created>
  <dcterms:modified xsi:type="dcterms:W3CDTF">2016-02-16T02:41:45Z</dcterms:modified>
</cp:coreProperties>
</file>